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BU15-1\Controlling\Projekte\2123_Auenamphibien\Vergabe\AA C.1-6\Vergabeunterlagen\"/>
    </mc:Choice>
  </mc:AlternateContent>
  <bookViews>
    <workbookView xWindow="0" yWindow="0" windowWidth="23040" windowHeight="10080"/>
  </bookViews>
  <sheets>
    <sheet name="Tabelle1" sheetId="1" r:id="rId1"/>
  </sheets>
  <definedNames>
    <definedName name="_xlnm.Print_Area" localSheetId="0">Tabelle1!$A$1:$F$161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8" i="1" l="1"/>
  <c r="F111" i="1"/>
  <c r="F123" i="1" s="1"/>
  <c r="F157" i="1" s="1"/>
  <c r="F72" i="1"/>
  <c r="F67" i="1"/>
  <c r="F28" i="1"/>
  <c r="K13" i="1"/>
  <c r="K11" i="1"/>
  <c r="F148" i="1"/>
  <c r="F153" i="1" s="1"/>
  <c r="F158" i="1" s="1"/>
  <c r="F141" i="1"/>
  <c r="F136" i="1"/>
  <c r="F130" i="1"/>
  <c r="F80" i="1"/>
  <c r="F59" i="1"/>
  <c r="F55" i="1"/>
  <c r="F46" i="1"/>
  <c r="F43" i="1"/>
  <c r="F25" i="1"/>
  <c r="F11" i="1"/>
  <c r="F13" i="1"/>
  <c r="F159" i="1" l="1"/>
  <c r="F160" i="1" s="1"/>
  <c r="F161" i="1" s="1"/>
  <c r="F14" i="1"/>
  <c r="F32" i="1" s="1"/>
  <c r="F82" i="1"/>
  <c r="F86" i="1" s="1"/>
  <c r="F47" i="1"/>
  <c r="F85" i="1" s="1"/>
  <c r="F29" i="1"/>
  <c r="F33" i="1" s="1"/>
  <c r="F87" i="1" l="1"/>
  <c r="F91" i="1" s="1"/>
  <c r="F34" i="1"/>
  <c r="F90" i="1" s="1"/>
  <c r="F92" i="1" l="1"/>
  <c r="F93" i="1" s="1"/>
  <c r="F94" i="1" s="1"/>
</calcChain>
</file>

<file path=xl/sharedStrings.xml><?xml version="1.0" encoding="utf-8"?>
<sst xmlns="http://schemas.openxmlformats.org/spreadsheetml/2006/main" count="208" uniqueCount="138">
  <si>
    <t>Baustelleneinrichtung Projektgebiet „Großer und Kleiner See - Nord“</t>
  </si>
  <si>
    <t>***Pauschalposition***</t>
  </si>
  <si>
    <t>Baustelle einrichten und vorhalten</t>
  </si>
  <si>
    <t>Baustelle für die vertragsgemäße Durchführung der Bauleistung einrichten, unterhalten und betreiben für den Zeitraum der Bauausführung. Baustellenbereich geeignet kenn-zeichnen (rot-weißes Warnband) und von angrenzender Nutzfläche abgrenzen.</t>
  </si>
  <si>
    <t>Geräte, Werkzeuge und sonstige Betriebsmittel, die zur vertragsgemäßen Durchführung der Bauleistungen erforderlich sind, auf die Baustelle bringen, bereitstellen und – soweit der Geräteeinsatz nicht gesondert berechnet wird – betriebsfertig aufstellen einschl. der dafür notwendigen Arbeiten.</t>
  </si>
  <si>
    <t>Kosten für Vorhalten, Unterhalten und Betreiben der Geräte, Anlagen und Einrichtungen einschl. Mieten, Pacht, Gebühren und dgl. werden nicht mit dieser Pauschale, sondern mit den Einheitspreisen der betreffenden Teilleistung vergütet.</t>
  </si>
  <si>
    <t>Pauschal</t>
  </si>
  <si>
    <t>Baustelle räumen</t>
  </si>
  <si>
    <t>Baustelle von allen Geräten, Anlagen, Einrichtungen und dgl. räumen. Benutzte Wege und Flächen entsprechend dem ursprünglichen Zustand unter Wahrung der landschaftspflege-rischen Belange ordnungsgemäß herrichten. Soweit nicht für bestimmte Leistungen das Räumen der Baustelle als besonderer Ansatz enthalten ist, umfasst die Pauschale die Vergütung der Baustellenräumung für alle Leistungen.</t>
  </si>
  <si>
    <t>Beseitigung von Fahrspuren auf Zufahrtswegen</t>
  </si>
  <si>
    <t>Durch Bautätigkeit entstandene Fahrspuren und Beschädigungen auf dem Zufahrtsweg planieren, mit gleichem Material wie vorhanden verfüllen und verdichten. Wiederherstel-lung des ursprünglichen Zustandes.</t>
  </si>
  <si>
    <t>Vor Aufnahme der Bautätigkeit ist zur Beweissicherung eine Fotodokumentation über den Zufahrtsweg gemeinsam mit der Biosphärenreservatsverwaltung (BRV) bzw. der örtlichen Bauüberwachung (BÜ) zu erstellen.</t>
  </si>
  <si>
    <t>Die Arbeiten erfolgen in Abstimmung mit der BRV und der örtlichen BÜ. Die Abrechnung erfolgt nach gemeinsamem Aufmaß.</t>
  </si>
  <si>
    <t>Breite ca. 3 – 6 m</t>
  </si>
  <si>
    <t>m</t>
  </si>
  <si>
    <t>Beseitigung von Fahrspuren auf Grünland</t>
  </si>
  <si>
    <t>Summe</t>
  </si>
  <si>
    <t>Baustelleneinrichtung Projektgebiet „Großer und Kleiner See - West“</t>
  </si>
  <si>
    <t>Summe Titel 1: Baustelleneinrichtungen (Los 1)</t>
  </si>
  <si>
    <t>gesamt</t>
  </si>
  <si>
    <t>2 Erd- und Tiefbauarbeiten (Los 1)</t>
  </si>
  <si>
    <t>Erd- und Tiefbauarbeiten Projektgebiet „Großer und Kleiner See - Nord“</t>
  </si>
  <si>
    <t>Profilierung Gewässer</t>
  </si>
  <si>
    <t>Die genaue Lage der neuen Gewässer wird vor Ort in Abstimmung mit der BRV und/ oder der örtlichen BÜ anhand von Testkreuzen vorgegeben.</t>
  </si>
  <si>
    <t>Oberboden lösen, laden und abfahren</t>
  </si>
  <si>
    <t>Humushaltigen Oberboden einschließlich Vegetationsdecke/Grasnarbe im Bereich der neuen Gewässers i. M. 0,25 m abtragen, laden und zur eigenen Verwertung abfahren.</t>
  </si>
  <si>
    <t>Der Abtransport hat aufgrund des schwierigen Untergrundes mit landwirtschaftlichen Maschinen zu erfolgen.</t>
  </si>
  <si>
    <t>Die Abrechnung erfolgt nach Abtragsprofilen und nach gemeinsamem Aufmaß mit der BRV bzw. der örtlichen BÜ.</t>
  </si>
  <si>
    <t>Aushub Gewässerprofil, mineralischer Boden, lösen, laden und abfahren</t>
  </si>
  <si>
    <t>Profilgerechter Aushub des Materials sowie Modellierung der Gewässer. Laden und zur eigenen Verwertung abfahren.</t>
  </si>
  <si>
    <t>Erd- und Tiefbauarbeiten Projektgebiet „Großer und Kleiner See - West“</t>
  </si>
  <si>
    <t>Vertiefung vorhandener Senken</t>
  </si>
  <si>
    <t>Südlich und östlich des „Kleinen Sees“ sollen vorhandene Senken vertieft werden. Die genaue Lage wird vor Ort von der BRV und/oder der örtlichen BÜ vorgegeben.</t>
  </si>
  <si>
    <t>Vertiefung von Senken, Oberboden lösen und vor Ort wieder einbringen und mineralische Boden laden und abfahren</t>
  </si>
  <si>
    <t>Humushaltigen Oberboden einschließlich Vegetationsdecke/ Grasnarbe vorsichtig ab-tragen und seitlich lagern. Mineralischen Boden abtragen, laden und zur eigenen Ver-wertung abfahren. Abschließend wird der Oberboden vor Ort wieder aufgebracht.</t>
  </si>
  <si>
    <t>Der Abtransport hat aufgrund des schwierigen Untergrundes mit landwirtschaftlichen Maschinen erfolgen.</t>
  </si>
  <si>
    <t>900 m³ Oberboden bewegen</t>
  </si>
  <si>
    <t>900 m³ mineralischer Boden</t>
  </si>
  <si>
    <t>Verschluss von Grüppen</t>
  </si>
  <si>
    <t>An 10 Stellen werden die im Gelände vorhandenen Grüppen verblockt. Die genaue Lage wird vor Ort von der BRV und/oder der örtlichen BÜ vorgegeben.</t>
  </si>
  <si>
    <t>Verschluss von Grüppen, Oberboden lösen, ggf. laden und abfahren und an anderer Stelle vor Ort wieder einbringen</t>
  </si>
  <si>
    <t>Humushaltigen Oberboden einschließlich Vegetationsdecke/ Grasnarbe auf einer Länge von je 5 m und einer Breite von je ca. 2 m abtragen, ggf. laden und an anderer Stelle nach Vorgaben durch die BRV und/oder die örtliche BÜ einbringen.</t>
  </si>
  <si>
    <t>Der ggf. erforderliche Transport des Materials innerhalb des Projektgebietes soll auf-grund des schwierigen Untergrundes mit landwirtschaftlichen Maschinen erfolgen.</t>
  </si>
  <si>
    <t>2.2+2.3+2.4</t>
  </si>
  <si>
    <t>Summe Titel 2: Erd- und Tiefbauarbeiten (Los 1)</t>
  </si>
  <si>
    <t>Zusammenstellung Gesamtsummen</t>
  </si>
  <si>
    <t>Baustelleneinrichtung Projektgebiet „Neuhauser Marsch (Stapel)“</t>
  </si>
  <si>
    <t>Baustelle von allen Geräten, Anlagen, Einrichtungen und dgl. räumen. Benutzte Wege und Flächen entsprechend dem ursprünglichen Zustand unter Wahrung der land-schaftspflegerischen Belange ordnungsgemäß herrichten. Soweit nicht für bestimmte Leistungen das Räumen der Baustelle als besonderer Ansatz enthalten ist, umfasst die Pauschale die Vergütung der Baustellenräumung für alle Leistungen.</t>
  </si>
  <si>
    <t>Länge geschätzt ca. 50 m</t>
  </si>
  <si>
    <t>Durch Bautätigkeit entstandene Fahrspuren und Beschädigungen auf dem Grünland planieren, ggf. mit gleichem Material wie vorhanden verfüllen, ggf. vorhandene Boden-verdichtungen beseitigen und ggf. mit von der BRV gestellter Ansaatmischung neu ein-säen.</t>
  </si>
  <si>
    <t>Fläche geschätzt ca. 500 m²</t>
  </si>
  <si>
    <t>Baustelleneinrichtung Projektgebiet „Neuhauser Marsch (Stapel)“ (Los 2)</t>
  </si>
  <si>
    <t>Erd- und Tiefbauarbeiten Projektgebiet „ Neuhauser Marsch (Stapel)“ (Los 2)</t>
  </si>
  <si>
    <t>Humushaltigen Oberboden einschließlich Vegetationsdecke/Grasnarbe im Bereich der neuen Gewässers i. M. 0,25 m fräse, abtragen, laden und zur Bodenentnahmestelle Gülstorf abfahren. Die Entfernung zur Lagerstelle beträgt ca. 13 km.</t>
  </si>
  <si>
    <t>Der Boden muss an der Lagerstelle, anhand von Vorgaben der BRV bzw. örtlichen BU, aufgesetzt und als Miete profiliert werden.</t>
  </si>
  <si>
    <t>Humushaltigen Oberboden einschließlich Vegetationsdecke/Grasnarbe im Bereich der neuen Gewässers i. M. 0,25 m abtragen und durch Vorgaben der BRV bzw. der örtli-chen BÜ zwischenzeitlich seitlich gelagert,</t>
  </si>
  <si>
    <t>Der Oberboden wird mit dem Bagger auf den, durch den mineralischen Boden entstan-denen, Wall aufgebracht. Die Transportentfernung beträgt 50 bis 80 m.</t>
  </si>
  <si>
    <t>Profilgerechter Aushub des Materials sowie Modellierung der Gewässer. Der minerali-sche Boden wird abgetragen und an der durch die BRV bzw. durch die örtliche BÜ vorgegebenen Stelle als Wall aufgeschüttet und profiliert. Die Transportentfernung be-trägt 50 bis 80 m.</t>
  </si>
  <si>
    <t>An 3 Stellen werden die im Gelände vorhandenen Grüppen verblockt. Die genaue Lage wird vor Ort von der BRV und/oder der örtlichen BÜ vorgegeben.</t>
  </si>
  <si>
    <t>Humushaltigen Oberboden einschließlich Vegetationsdecke/ Grasnarbe auf einer Länge von je 5 m und einer Breite von je ca. 2 m abtragen, ggf. laden und an ande-rer Stelle vor Ort nach Vorgaben durch die BRV und/oder die örtliche BÜ einbringen.</t>
  </si>
  <si>
    <t>Der ggf. erforderliche Transport des Materials innerhalb des Projektgebietes soll aufgrund des schwierigen Untergrundes mit landwirtschaftlichen Maschinen erfol-gen.</t>
  </si>
  <si>
    <t>4.1+4.2</t>
  </si>
  <si>
    <t>Erd- und Tiefbauarbeiten Projektgebiet „Neuhauser Marsch (Stapel)“ (Los 2)</t>
  </si>
  <si>
    <t>1.1</t>
  </si>
  <si>
    <t>1.1.10</t>
  </si>
  <si>
    <t>1.1.20</t>
  </si>
  <si>
    <t>Menge</t>
  </si>
  <si>
    <t>Einheit</t>
  </si>
  <si>
    <t>E-Preis</t>
  </si>
  <si>
    <t>G-Preis</t>
  </si>
  <si>
    <t>Baustelle für die vertragsgemäße Durchführung der Bauleistung einrichten, unterhalten und betreiben für den Zeitraum der Bauausführung. Baustellenbereich geeignet kennzeichnen (rot-weißes Warnband) und von angrenzender Nutzfläche abgrenzen. Geräte, Werkzeuge und sonstige Betriebsmittel, die zur vertragsgemäßen Durchführung der Bauleistungen erforderlich sind, auf die Baustelle bringen, bereitstellen und – soweit der Geräteeinsatz nicht gesondert berechnet wird – betriebsfertig aufstellen einschl. der dafür notwendigen Arbeiten. Kosten für Vorhalten, Unterhalten und Betreiben der Geräte, Anlagen und Einrichtungen einschl. Mieten, Pacht, Gebühren und dgl. werden nicht mit dieser Pauschale, sondern mit den Einheitspreisen der betreffenden Teilleistung vergütet.Soweit nicht für bestimmte Leistungen (z. B. Bedarfsleistungen) für das Einrichten der Baustelle gesonderte Positionen im Leistungsverzeichnis enthalten sind, gilt die Pauschale für alle Leistungen.</t>
  </si>
  <si>
    <t>nur G-Preis</t>
  </si>
  <si>
    <t>1.1.30</t>
  </si>
  <si>
    <t xml:space="preserve">Durch Bautätigkeit entstandene Fahrspuren und Beschädigungen auf dem Zufahrtsweg planieren, mit gleichem Material wie vorhanden verfüllen und verdichten. Wiederherstellung des ursprünglichen Zustandes. Vor Aufnahme der Bautätigkeit ist zur Beweissicherung eine Fotodokumentation über den Zufahrtsweg gemeinsam mit der Biosphärenreservatsverwaltung (BRV) bzw. der örtlichen Bauüberwachung (BÜ) zu erstellen. Die Arbeiten erfolgen in Abstimmung mit der BRV und der örtlichen BÜ. Die Abrechnung erfolgt nach gemeinsamem Aufmaß.
Länge geschätzt ca. 150 m
Breite ca. 3 – 6 m
</t>
  </si>
  <si>
    <t>1.1.40</t>
  </si>
  <si>
    <r>
      <t>m</t>
    </r>
    <r>
      <rPr>
        <vertAlign val="superscript"/>
        <sz val="11"/>
        <color theme="1"/>
        <rFont val="Calibri"/>
        <family val="2"/>
        <scheme val="minor"/>
      </rPr>
      <t>2</t>
    </r>
  </si>
  <si>
    <t>1.2</t>
  </si>
  <si>
    <t>1.2.10</t>
  </si>
  <si>
    <t>1.2.20</t>
  </si>
  <si>
    <t>1.2.30</t>
  </si>
  <si>
    <t>Durch Bautätigkeit entstandene Fahrspuren und Beschädigungen auf dem Zufahrtsweg planieren, mit gleichem Material wie vorhanden verfüllen und verdichten. Wiederherstel-lung des ursprünglichen Zustandes.
Vor Aufnahme der Bautätigkeit ist zur Beweissicherung eine Fotodokumentation über den Zufahrtsweg gemeinsam mit der Biosphärenreservatsverwaltung (BRV) bzw. der örtlichen Bauüberwachung (BÜ) zu erstellen.
Die Arbeiten erfolgen in Abstimmung mit der BRV und der örtlichen BÜ. Die Abrechnung erfolgt nach gemeinsamem Aufmaß.
Länge geschätzt ca. 100 m
Breite ca. 3-6 m</t>
  </si>
  <si>
    <t>1.2.40</t>
  </si>
  <si>
    <t>Durch Bautätigkeit entstandene Fahrspuren und Beschädigungen auf dem Grünland pla-nieren, ggf. mit gleichem Material wie vorhanden verfüllen, ggf. vorhandene Bodenverdich-tungen beseitigen und ggf. mit von der BRV gestellter Ansaatmischung neu einsäen.
Die Arbeiten erfolgen in Abstimmung mit der BRV und der örtlichen BÜ. Die Abrechnung erfolgt nach gemeinsamem Aufmaß.
Fläche geschätzt ca. 2000 m²</t>
  </si>
  <si>
    <t>1.1 Projektgebiet „Großer und Kleiner See - Nord“ (Los 1)</t>
  </si>
  <si>
    <t xml:space="preserve">1.2 Projektgebiet „Großer und Kleiner See - West“ (Los 1) </t>
  </si>
  <si>
    <t>Baustelleneinrichtung Projektgebiet "Großer und Kleiner See- Nord (Los 1)</t>
  </si>
  <si>
    <t>2</t>
  </si>
  <si>
    <t>Erd- und Tiefbauarbeiten Projektgebiet „Großer und Kleiner See - Nord“ (Los 1)</t>
  </si>
  <si>
    <t>2.1</t>
  </si>
  <si>
    <t>2.1.10</t>
  </si>
  <si>
    <t>2.1.20</t>
  </si>
  <si>
    <t>Humushaltigen Oberboden einschließlich Vegetationsdecke/Grasnarbe im Bereich der neuen Gewässers i. M. 0,25 m abtragen, laden und zur eigenen Verwertung abfahren.
Der Abtransport hat aufgrund des schwierigen Untergrundes mit landwirtschaftlichen Maschinen zu erfolgen.
Die Abrechnung erfolgt nach Abtragsprofilen und nach gemeinsamem Aufmaß mit der BRV bzw. der örtlichen BÜ.</t>
  </si>
  <si>
    <r>
      <t>m</t>
    </r>
    <r>
      <rPr>
        <vertAlign val="superscript"/>
        <sz val="11"/>
        <color theme="1"/>
        <rFont val="Calibri"/>
        <family val="2"/>
        <scheme val="minor"/>
      </rPr>
      <t>3</t>
    </r>
  </si>
  <si>
    <t>2.1.30</t>
  </si>
  <si>
    <t>Profilgerechter Aushub des Materials sowie Modellierung der Gewässer. Laden und zur eigenen Verwertung abfahren.
Der Abtransport hat aufgrund des schwierigen Untergrundes mit landwirtschaftlichen Maschinen zu erfolgen.
Die Abrechnung erfolgt nach Abtragsprofilen und nach gemeinsamem Aufmaß mit der BRV bzw. der örtlichen BÜ.</t>
  </si>
  <si>
    <t>2.2</t>
  </si>
  <si>
    <t>2.2.10</t>
  </si>
  <si>
    <t>2.2.20</t>
  </si>
  <si>
    <t>2.2.30</t>
  </si>
  <si>
    <t>2.3</t>
  </si>
  <si>
    <t>2.3.10</t>
  </si>
  <si>
    <t>2.4</t>
  </si>
  <si>
    <t>2.4.10</t>
  </si>
  <si>
    <t>2.1 Projektgebiet „Großer und Kleiner See - Nord“ (Los 1)</t>
  </si>
  <si>
    <t>2.2+2.3+2.4 Projektgebiet „Großer und Kleiner See - West“ (Los 1)</t>
  </si>
  <si>
    <t>Pos. 2 Erd- und Tiefbauarbeiten Projektgebiete „Großer und Kleiner See “ (Los 1)</t>
  </si>
  <si>
    <t xml:space="preserve">Pos. 1 Baustelleneinrichtungen (Los 1) </t>
  </si>
  <si>
    <t xml:space="preserve">Nettosumme EUR </t>
  </si>
  <si>
    <t xml:space="preserve">19,0 % MwSt </t>
  </si>
  <si>
    <t xml:space="preserve">Gesamtsumme </t>
  </si>
  <si>
    <t>3</t>
  </si>
  <si>
    <t>Baustelleneinrichtungen (Los 2)</t>
  </si>
  <si>
    <t>3.1</t>
  </si>
  <si>
    <t>3.1.10</t>
  </si>
  <si>
    <t>pauschal</t>
  </si>
  <si>
    <t>nur G.- Betrag</t>
  </si>
  <si>
    <t>3.1.20</t>
  </si>
  <si>
    <t>3.1.30</t>
  </si>
  <si>
    <t>3.1.40</t>
  </si>
  <si>
    <t>4</t>
  </si>
  <si>
    <t>4.1</t>
  </si>
  <si>
    <t>4.1.10</t>
  </si>
  <si>
    <t>4.1.20</t>
  </si>
  <si>
    <t>4.1.30</t>
  </si>
  <si>
    <t>4.2</t>
  </si>
  <si>
    <t>4.2.10</t>
  </si>
  <si>
    <t xml:space="preserve">Pos. 3 Baustelleneinrichtung (Los 2) EUR </t>
  </si>
  <si>
    <t>Pos. 4 Erd- und Tiefbauarbeiten Projektgebiet „Neuhauser Marsch (Stapel)“ (Los 2)</t>
  </si>
  <si>
    <t>19,0 % MwSt EUR</t>
  </si>
  <si>
    <t>Nettosumme in EUR</t>
  </si>
  <si>
    <t xml:space="preserve">Gesamtsumme EUR </t>
  </si>
  <si>
    <t>Baustelleneinrichtungen (Los 1)</t>
  </si>
  <si>
    <t xml:space="preserve">Die Abrechnung erfolgt nach Abtragsprofilen und nach gemeinsamem Aufmaß mit der BRV bzw. der örtlichen BÜ.
</t>
  </si>
  <si>
    <t>Baustelleneinrichtung Projektgebiet „Großer und Kleiner See - West“ (Los 1)</t>
  </si>
  <si>
    <t>Erd- und Tiefbauarbeiten Projektgebiet „Großer und Kleiner See - West“ (Los 1)</t>
  </si>
  <si>
    <t>Durch Bautätigkeit entstandene Fahrspuren und Beschädigungen auf dem Grünland planieren, ggf. mit gleichem Material wie vorhanden verfüllen, ggf. vorhandene Bodenverdich-tungen beseitigen und ggf. mit von der BRV gestellter Ansaatmischung neu einsäen. Die Arbeiten erfolgen in Abstimmung mit der BRV und der örtlichen BÜ. Die Abrechnung erfolgt nach gemeinsamem Aufmaß. 
Fläche geschätzt ca. 2000 m²</t>
  </si>
  <si>
    <t>Baustelle für die vertragsgemäße Durchführung der Bauleistung einrichten, unterhalten und betreiben für den Zeitraum der Bauausführung. Baustellenbereich geeignet kenn-zeichnen (rot-weißes Warnband) und von angrenzender Nutzfläche abgrenzen. Geräte, Werkzeuge und sonstige Betriebsmittel, die zur vertragsgemäßen Durchführung der Bauleistungen erforderlich sind, auf die Baustelle bringen, bereitstellen und – soweit der Geräteeinsatz nicht gesondert berechnet wird – betriebsfertig aufstellen einschl. der dafür notwendigen Arbeiten. Kosten für Vorhalten, Unterhalten und Betreiben der Geräte, Anlagen und Einrichtungen einschl. Mieten, Pacht, Gebühren und dgl. werden nicht mit dieser Pauschale, sondern mit den Einheitspreisen der betreffenden Teilleistung vergütet. Soweit nicht für bestimmte Leistungen (z. B. Bedarfsleistungen) für das Einrichten der Baustelle gesonderte Positionen im Leistungsverzeichnis enthalten sind, gilt die Pauschale für alle Leistungen.</t>
  </si>
  <si>
    <t>Soweit nicht für bestimmte Leistungen (z. B. Bedarfsleistungen) für das Einrichten der Baustelle gesonderte Positionen im Leistungsverzeichnis enthalten sind, gilt die Pauschale für alle 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</si>
</sst>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i/>
      <sz val="11"/>
      <color theme="0"/>
      <name val="Calibri"/>
      <family val="2"/>
      <scheme val="minor"/>
    </font>
  </fonts>
  <fills count="4">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s>
  <borders count="16">
    <border>
      <left/>
      <right/>
      <top/>
      <bottom/>
      <diagonal/>
    </border>
    <border>
      <left/>
      <right/>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right/>
      <top style="double">
        <color indexed="64"/>
      </top>
      <bottom style="medium">
        <color indexed="64"/>
      </bottom>
      <diagonal/>
    </border>
  </borders>
  <cellStyleXfs count="1">
    <xf numFmtId="0" fontId="0" fillId="0" borderId="0"/>
  </cellStyleXfs>
  <cellXfs count="101">
    <xf numFmtId="0" fontId="0" fillId="0" borderId="0" xfId="0"/>
    <xf numFmtId="49" fontId="0" fillId="0" borderId="0" xfId="0" applyNumberFormat="1"/>
    <xf numFmtId="0" fontId="0" fillId="0" borderId="0" xfId="0" applyAlignment="1">
      <alignment wrapText="1"/>
    </xf>
    <xf numFmtId="14" fontId="0" fillId="0" borderId="0" xfId="0" applyNumberFormat="1" applyAlignment="1">
      <alignment wrapText="1"/>
    </xf>
    <xf numFmtId="16" fontId="0" fillId="0" borderId="0" xfId="0" applyNumberFormat="1" applyAlignment="1">
      <alignment wrapText="1"/>
    </xf>
    <xf numFmtId="49" fontId="2" fillId="0" borderId="0" xfId="0" applyNumberFormat="1" applyFont="1"/>
    <xf numFmtId="0" fontId="2" fillId="0" borderId="0" xfId="0" applyFont="1" applyAlignment="1">
      <alignment wrapText="1"/>
    </xf>
    <xf numFmtId="0" fontId="2" fillId="0" borderId="0" xfId="0" applyFont="1" applyAlignment="1">
      <alignment horizontal="right" wrapText="1"/>
    </xf>
    <xf numFmtId="0" fontId="2" fillId="0" borderId="0" xfId="0" applyFont="1"/>
    <xf numFmtId="0" fontId="2" fillId="0" borderId="0" xfId="0" applyFont="1" applyBorder="1" applyAlignment="1">
      <alignment wrapText="1"/>
    </xf>
    <xf numFmtId="0" fontId="0" fillId="0" borderId="0" xfId="0" applyAlignment="1">
      <alignment horizontal="center"/>
    </xf>
    <xf numFmtId="0" fontId="2" fillId="0" borderId="0" xfId="0" applyFont="1" applyAlignment="1">
      <alignment horizontal="center"/>
    </xf>
    <xf numFmtId="0" fontId="0" fillId="0" borderId="0" xfId="0" applyBorder="1" applyAlignment="1">
      <alignment wrapText="1"/>
    </xf>
    <xf numFmtId="49" fontId="3" fillId="3" borderId="0" xfId="0" applyNumberFormat="1" applyFont="1" applyFill="1"/>
    <xf numFmtId="0" fontId="1" fillId="3" borderId="0" xfId="0" applyFont="1" applyFill="1" applyAlignment="1">
      <alignment wrapText="1"/>
    </xf>
    <xf numFmtId="49" fontId="3" fillId="3" borderId="0" xfId="0" applyNumberFormat="1" applyFont="1" applyFill="1" applyBorder="1"/>
    <xf numFmtId="0" fontId="1" fillId="3" borderId="0" xfId="0" applyFont="1" applyFill="1" applyBorder="1" applyAlignment="1">
      <alignment wrapText="1"/>
    </xf>
    <xf numFmtId="49" fontId="3" fillId="3" borderId="1" xfId="0" applyNumberFormat="1" applyFont="1" applyFill="1" applyBorder="1"/>
    <xf numFmtId="0" fontId="1" fillId="3" borderId="1" xfId="0" applyFont="1" applyFill="1" applyBorder="1" applyAlignment="1">
      <alignment wrapText="1"/>
    </xf>
    <xf numFmtId="0" fontId="5" fillId="3" borderId="0" xfId="0" applyFont="1" applyFill="1" applyAlignment="1">
      <alignment horizontal="right" wrapText="1"/>
    </xf>
    <xf numFmtId="49" fontId="1" fillId="2" borderId="3" xfId="0" applyNumberFormat="1" applyFont="1" applyFill="1" applyBorder="1"/>
    <xf numFmtId="0" fontId="1" fillId="2" borderId="4" xfId="0" applyFont="1" applyFill="1" applyBorder="1" applyAlignment="1">
      <alignment wrapText="1"/>
    </xf>
    <xf numFmtId="0" fontId="1" fillId="2" borderId="0" xfId="0" applyFont="1" applyFill="1" applyAlignment="1">
      <alignment wrapText="1"/>
    </xf>
    <xf numFmtId="0" fontId="3" fillId="3" borderId="1" xfId="0" applyFont="1" applyFill="1" applyBorder="1" applyAlignment="1">
      <alignment wrapText="1"/>
    </xf>
    <xf numFmtId="0" fontId="3" fillId="3" borderId="2" xfId="0" applyFont="1" applyFill="1" applyBorder="1" applyAlignment="1">
      <alignment horizontal="right" wrapText="1"/>
    </xf>
    <xf numFmtId="0" fontId="3" fillId="3" borderId="1" xfId="0" applyFont="1" applyFill="1" applyBorder="1" applyAlignment="1">
      <alignment horizontal="right" wrapText="1"/>
    </xf>
    <xf numFmtId="49" fontId="1" fillId="2" borderId="0" xfId="0" applyNumberFormat="1" applyFont="1" applyFill="1"/>
    <xf numFmtId="0" fontId="1" fillId="2" borderId="0" xfId="0" applyFont="1" applyFill="1" applyAlignment="1">
      <alignment horizontal="center"/>
    </xf>
    <xf numFmtId="0" fontId="5" fillId="3" borderId="1" xfId="0" applyFont="1" applyFill="1" applyBorder="1" applyAlignment="1">
      <alignment horizontal="right" wrapText="1"/>
    </xf>
    <xf numFmtId="0" fontId="5" fillId="3" borderId="0" xfId="0" applyFont="1" applyFill="1" applyAlignment="1">
      <alignment horizontal="center"/>
    </xf>
    <xf numFmtId="0" fontId="5" fillId="3" borderId="1" xfId="0" applyFont="1" applyFill="1" applyBorder="1" applyAlignment="1">
      <alignment horizontal="center"/>
    </xf>
    <xf numFmtId="0" fontId="5" fillId="3" borderId="0" xfId="0" applyFont="1" applyFill="1" applyAlignment="1">
      <alignment horizontal="right" wrapText="1"/>
    </xf>
    <xf numFmtId="0" fontId="5" fillId="3" borderId="0" xfId="0" applyFont="1" applyFill="1" applyBorder="1" applyAlignment="1">
      <alignment horizontal="right" wrapText="1"/>
    </xf>
    <xf numFmtId="0" fontId="5" fillId="3" borderId="3" xfId="0" applyFont="1" applyFill="1" applyBorder="1" applyAlignment="1">
      <alignment horizontal="right" wrapText="1"/>
    </xf>
    <xf numFmtId="0" fontId="5" fillId="3" borderId="4" xfId="0" applyFont="1" applyFill="1" applyBorder="1" applyAlignment="1">
      <alignment horizontal="right" wrapText="1"/>
    </xf>
    <xf numFmtId="49" fontId="2" fillId="0" borderId="6" xfId="0" applyNumberFormat="1" applyFont="1" applyBorder="1"/>
    <xf numFmtId="0" fontId="2" fillId="0" borderId="7" xfId="0" applyFont="1" applyBorder="1" applyAlignment="1">
      <alignment wrapText="1"/>
    </xf>
    <xf numFmtId="49" fontId="0" fillId="0" borderId="9" xfId="0" applyNumberFormat="1" applyBorder="1"/>
    <xf numFmtId="0" fontId="0" fillId="0" borderId="10" xfId="0" applyBorder="1" applyAlignment="1">
      <alignment wrapText="1"/>
    </xf>
    <xf numFmtId="0" fontId="2" fillId="0" borderId="7" xfId="0" applyFont="1" applyBorder="1" applyAlignment="1">
      <alignment horizontal="right" wrapText="1"/>
    </xf>
    <xf numFmtId="49" fontId="0" fillId="0" borderId="6" xfId="0" applyNumberFormat="1" applyBorder="1"/>
    <xf numFmtId="49" fontId="2" fillId="0" borderId="12" xfId="0" applyNumberFormat="1" applyFont="1" applyBorder="1"/>
    <xf numFmtId="49" fontId="0" fillId="0" borderId="12" xfId="0" applyNumberFormat="1" applyBorder="1"/>
    <xf numFmtId="0" fontId="1" fillId="2" borderId="4" xfId="0" applyFont="1" applyFill="1" applyBorder="1" applyAlignment="1">
      <alignment horizontal="right" wrapText="1"/>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Fill="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0" borderId="10" xfId="0" applyFill="1" applyBorder="1" applyAlignment="1">
      <alignment horizontal="center"/>
    </xf>
    <xf numFmtId="0" fontId="3" fillId="2" borderId="0" xfId="0" applyFont="1" applyFill="1" applyBorder="1" applyAlignment="1">
      <alignment horizontal="center"/>
    </xf>
    <xf numFmtId="0" fontId="1" fillId="2" borderId="0" xfId="0" applyFont="1" applyFill="1" applyAlignment="1">
      <alignment horizontal="center"/>
    </xf>
    <xf numFmtId="0" fontId="3" fillId="3" borderId="0" xfId="0" applyFont="1" applyFill="1" applyAlignment="1">
      <alignment horizontal="center"/>
    </xf>
    <xf numFmtId="0" fontId="3" fillId="3" borderId="1" xfId="0" applyFont="1" applyFill="1" applyBorder="1" applyAlignment="1">
      <alignment horizontal="center"/>
    </xf>
    <xf numFmtId="0" fontId="5" fillId="3" borderId="0" xfId="0" applyFont="1" applyFill="1" applyBorder="1" applyAlignment="1">
      <alignment horizontal="center"/>
    </xf>
    <xf numFmtId="0" fontId="5" fillId="3" borderId="5" xfId="0" applyFont="1" applyFill="1" applyBorder="1" applyAlignment="1">
      <alignment horizontal="center"/>
    </xf>
    <xf numFmtId="0" fontId="3" fillId="3" borderId="0" xfId="0" applyFont="1" applyFill="1" applyBorder="1" applyAlignment="1">
      <alignment horizontal="center"/>
    </xf>
    <xf numFmtId="0" fontId="1" fillId="3" borderId="0" xfId="0" applyFont="1" applyFill="1" applyBorder="1" applyAlignment="1">
      <alignment horizontal="center"/>
    </xf>
    <xf numFmtId="0" fontId="1" fillId="3" borderId="1" xfId="0" applyFont="1" applyFill="1" applyBorder="1" applyAlignment="1">
      <alignment horizontal="center"/>
    </xf>
    <xf numFmtId="0" fontId="0" fillId="0" borderId="11" xfId="0" applyBorder="1" applyAlignment="1">
      <alignment horizontal="center"/>
    </xf>
    <xf numFmtId="49" fontId="1" fillId="2" borderId="9" xfId="0" applyNumberFormat="1" applyFont="1" applyFill="1" applyBorder="1"/>
    <xf numFmtId="0" fontId="1" fillId="2" borderId="10" xfId="0" applyFont="1" applyFill="1" applyBorder="1" applyAlignment="1">
      <alignment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wrapText="1"/>
    </xf>
    <xf numFmtId="0" fontId="0" fillId="0" borderId="10" xfId="0" applyBorder="1" applyAlignment="1">
      <alignment horizontal="center" wrapText="1"/>
    </xf>
    <xf numFmtId="0" fontId="1" fillId="2" borderId="3" xfId="0" applyFont="1" applyFill="1" applyBorder="1" applyAlignment="1">
      <alignment wrapText="1"/>
    </xf>
    <xf numFmtId="49" fontId="3" fillId="2" borderId="6" xfId="0" applyNumberFormat="1" applyFont="1" applyFill="1" applyBorder="1"/>
    <xf numFmtId="0" fontId="1" fillId="2" borderId="7" xfId="0" applyFont="1" applyFill="1" applyBorder="1" applyAlignment="1">
      <alignment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1" fillId="2" borderId="12" xfId="0" applyFont="1" applyFill="1" applyBorder="1" applyAlignment="1">
      <alignment horizontal="right" wrapText="1"/>
    </xf>
    <xf numFmtId="0" fontId="1" fillId="2" borderId="0" xfId="0" applyFont="1" applyFill="1" applyBorder="1" applyAlignment="1">
      <alignment horizontal="right" wrapText="1"/>
    </xf>
    <xf numFmtId="0" fontId="3" fillId="2" borderId="13" xfId="0" applyFont="1" applyFill="1" applyBorder="1" applyAlignment="1">
      <alignment horizontal="center"/>
    </xf>
    <xf numFmtId="0" fontId="5" fillId="2" borderId="9" xfId="0" applyFont="1" applyFill="1" applyBorder="1" applyAlignment="1">
      <alignment horizontal="right" wrapText="1"/>
    </xf>
    <xf numFmtId="0" fontId="5" fillId="2" borderId="10" xfId="0" applyFont="1" applyFill="1" applyBorder="1" applyAlignment="1">
      <alignment horizontal="right" wrapText="1"/>
    </xf>
    <xf numFmtId="0" fontId="5" fillId="2" borderId="11" xfId="0" applyFont="1" applyFill="1" applyBorder="1" applyAlignment="1">
      <alignment horizontal="center"/>
    </xf>
    <xf numFmtId="49" fontId="3" fillId="3" borderId="6" xfId="0" applyNumberFormat="1" applyFont="1" applyFill="1" applyBorder="1"/>
    <xf numFmtId="0" fontId="3" fillId="3" borderId="7" xfId="0" applyFont="1" applyFill="1" applyBorder="1" applyAlignment="1">
      <alignment wrapText="1"/>
    </xf>
    <xf numFmtId="0" fontId="3" fillId="3" borderId="7" xfId="0" applyFont="1" applyFill="1" applyBorder="1" applyAlignment="1">
      <alignment horizontal="center"/>
    </xf>
    <xf numFmtId="0" fontId="3" fillId="3" borderId="8" xfId="0" applyFont="1" applyFill="1" applyBorder="1" applyAlignment="1">
      <alignment horizontal="center"/>
    </xf>
    <xf numFmtId="49" fontId="3" fillId="3" borderId="12" xfId="0" applyNumberFormat="1" applyFont="1" applyFill="1" applyBorder="1"/>
    <xf numFmtId="0" fontId="3" fillId="3" borderId="0" xfId="0" applyFont="1" applyFill="1" applyBorder="1" applyAlignment="1">
      <alignment wrapText="1"/>
    </xf>
    <xf numFmtId="0" fontId="3" fillId="3" borderId="13" xfId="0" applyFont="1" applyFill="1" applyBorder="1" applyAlignment="1">
      <alignment horizontal="center"/>
    </xf>
    <xf numFmtId="0" fontId="3" fillId="3" borderId="14" xfId="0" applyFont="1" applyFill="1" applyBorder="1" applyAlignment="1">
      <alignment horizontal="center"/>
    </xf>
    <xf numFmtId="49" fontId="3" fillId="3" borderId="9" xfId="0" applyNumberFormat="1" applyFont="1" applyFill="1" applyBorder="1"/>
    <xf numFmtId="0" fontId="5" fillId="3" borderId="15" xfId="0" applyFont="1" applyFill="1" applyBorder="1" applyAlignment="1">
      <alignment horizontal="right" wrapText="1"/>
    </xf>
    <xf numFmtId="0" fontId="5" fillId="3" borderId="11"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view="pageBreakPreview" topLeftCell="A140" zoomScale="60" zoomScaleNormal="100" workbookViewId="0">
      <selection activeCell="K150" sqref="K150"/>
    </sheetView>
  </sheetViews>
  <sheetFormatPr baseColWidth="10" defaultRowHeight="14.4" x14ac:dyDescent="0.3"/>
  <cols>
    <col min="1" max="1" width="8.6640625" style="1" customWidth="1"/>
    <col min="2" max="2" width="48.44140625" style="2" customWidth="1"/>
    <col min="3" max="3" width="10.109375" style="10" customWidth="1"/>
    <col min="4" max="4" width="9.6640625" style="10" customWidth="1"/>
    <col min="5" max="5" width="11.77734375" style="10" customWidth="1"/>
    <col min="6" max="6" width="9.33203125" style="10" customWidth="1"/>
  </cols>
  <sheetData>
    <row r="1" spans="1:11" ht="25.8" customHeight="1" x14ac:dyDescent="0.3">
      <c r="A1" s="5">
        <v>1</v>
      </c>
      <c r="B1" s="6" t="s">
        <v>131</v>
      </c>
      <c r="C1" s="11" t="s">
        <v>66</v>
      </c>
      <c r="D1" s="11" t="s">
        <v>67</v>
      </c>
      <c r="E1" s="11" t="s">
        <v>68</v>
      </c>
      <c r="F1" s="11" t="s">
        <v>69</v>
      </c>
    </row>
    <row r="2" spans="1:11" ht="18" customHeight="1" thickBot="1" x14ac:dyDescent="0.35">
      <c r="A2" s="5" t="s">
        <v>63</v>
      </c>
      <c r="B2" s="6" t="s">
        <v>0</v>
      </c>
    </row>
    <row r="3" spans="1:11" x14ac:dyDescent="0.3">
      <c r="A3" s="35"/>
      <c r="B3" s="39" t="s">
        <v>1</v>
      </c>
      <c r="C3" s="44"/>
      <c r="D3" s="44"/>
      <c r="E3" s="44"/>
      <c r="F3" s="45"/>
    </row>
    <row r="4" spans="1:11" ht="18.600000000000001" customHeight="1" x14ac:dyDescent="0.3">
      <c r="A4" s="41" t="s">
        <v>64</v>
      </c>
      <c r="B4" s="9" t="s">
        <v>2</v>
      </c>
      <c r="C4" s="51"/>
      <c r="D4" s="51"/>
      <c r="E4" s="51"/>
      <c r="F4" s="53"/>
    </row>
    <row r="5" spans="1:11" ht="349.2" customHeight="1" thickBot="1" x14ac:dyDescent="0.35">
      <c r="A5" s="37"/>
      <c r="B5" s="38" t="s">
        <v>70</v>
      </c>
      <c r="C5" s="46">
        <v>1</v>
      </c>
      <c r="D5" s="46" t="s">
        <v>6</v>
      </c>
      <c r="E5" s="46" t="s">
        <v>71</v>
      </c>
      <c r="F5" s="47"/>
    </row>
    <row r="6" spans="1:11" ht="19.2" customHeight="1" x14ac:dyDescent="0.3">
      <c r="A6" s="40"/>
      <c r="B6" s="39" t="s">
        <v>1</v>
      </c>
      <c r="C6" s="44"/>
      <c r="D6" s="44"/>
      <c r="E6" s="44"/>
      <c r="F6" s="45"/>
    </row>
    <row r="7" spans="1:11" s="8" customFormat="1" x14ac:dyDescent="0.3">
      <c r="A7" s="41" t="s">
        <v>65</v>
      </c>
      <c r="B7" s="9" t="s">
        <v>7</v>
      </c>
      <c r="C7" s="48"/>
      <c r="D7" s="48"/>
      <c r="E7" s="48"/>
      <c r="F7" s="49"/>
    </row>
    <row r="8" spans="1:11" ht="153" customHeight="1" thickBot="1" x14ac:dyDescent="0.35">
      <c r="A8" s="37"/>
      <c r="B8" s="38" t="s">
        <v>8</v>
      </c>
      <c r="C8" s="46">
        <v>1</v>
      </c>
      <c r="D8" s="46" t="s">
        <v>6</v>
      </c>
      <c r="E8" s="46" t="s">
        <v>71</v>
      </c>
      <c r="F8" s="47"/>
    </row>
    <row r="9" spans="1:11" ht="23.4" customHeight="1" x14ac:dyDescent="0.3">
      <c r="A9" s="40"/>
      <c r="B9" s="39" t="s">
        <v>1</v>
      </c>
      <c r="C9" s="44"/>
      <c r="D9" s="44"/>
      <c r="E9" s="44"/>
      <c r="F9" s="45"/>
    </row>
    <row r="10" spans="1:11" s="8" customFormat="1" ht="32.4" customHeight="1" x14ac:dyDescent="0.3">
      <c r="A10" s="41" t="s">
        <v>72</v>
      </c>
      <c r="B10" s="9" t="s">
        <v>9</v>
      </c>
      <c r="C10" s="48"/>
      <c r="D10" s="48"/>
      <c r="E10" s="48"/>
      <c r="F10" s="49"/>
    </row>
    <row r="11" spans="1:11" ht="244.8" customHeight="1" x14ac:dyDescent="0.3">
      <c r="A11" s="42"/>
      <c r="B11" s="12" t="s">
        <v>73</v>
      </c>
      <c r="C11" s="50">
        <v>675</v>
      </c>
      <c r="D11" s="51" t="s">
        <v>75</v>
      </c>
      <c r="E11" s="50"/>
      <c r="F11" s="52">
        <f>E11*150</f>
        <v>0</v>
      </c>
      <c r="K11">
        <f>C11*E11</f>
        <v>0</v>
      </c>
    </row>
    <row r="12" spans="1:11" ht="28.2" customHeight="1" x14ac:dyDescent="0.3">
      <c r="A12" s="41" t="s">
        <v>74</v>
      </c>
      <c r="B12" s="9" t="s">
        <v>15</v>
      </c>
      <c r="C12" s="51"/>
      <c r="D12" s="51"/>
      <c r="E12" s="51"/>
      <c r="F12" s="53"/>
    </row>
    <row r="13" spans="1:11" ht="159" customHeight="1" thickBot="1" x14ac:dyDescent="0.35">
      <c r="A13" s="37"/>
      <c r="B13" s="38" t="s">
        <v>135</v>
      </c>
      <c r="C13" s="46">
        <v>2000</v>
      </c>
      <c r="D13" s="46" t="s">
        <v>75</v>
      </c>
      <c r="E13" s="46"/>
      <c r="F13" s="47">
        <f>E13*20</f>
        <v>0</v>
      </c>
      <c r="K13">
        <f>C13*E13</f>
        <v>0</v>
      </c>
    </row>
    <row r="14" spans="1:11" ht="36.6" customHeight="1" thickBot="1" x14ac:dyDescent="0.35">
      <c r="A14" s="20" t="s">
        <v>63</v>
      </c>
      <c r="B14" s="43" t="s">
        <v>85</v>
      </c>
      <c r="C14" s="54" t="s">
        <v>16</v>
      </c>
      <c r="D14" s="54"/>
      <c r="E14" s="54"/>
      <c r="F14" s="55">
        <f>SUM(F5:F13)</f>
        <v>0</v>
      </c>
    </row>
    <row r="16" spans="1:11" ht="15" thickBot="1" x14ac:dyDescent="0.35">
      <c r="A16" s="5" t="s">
        <v>76</v>
      </c>
      <c r="B16" s="6" t="s">
        <v>17</v>
      </c>
    </row>
    <row r="17" spans="1:6" x14ac:dyDescent="0.3">
      <c r="A17" s="35"/>
      <c r="B17" s="39" t="s">
        <v>1</v>
      </c>
      <c r="C17" s="44"/>
      <c r="D17" s="44"/>
      <c r="E17" s="44"/>
      <c r="F17" s="45"/>
    </row>
    <row r="18" spans="1:6" x14ac:dyDescent="0.3">
      <c r="A18" s="41" t="s">
        <v>77</v>
      </c>
      <c r="B18" s="9" t="s">
        <v>2</v>
      </c>
      <c r="C18" s="51"/>
      <c r="D18" s="51"/>
      <c r="E18" s="51"/>
      <c r="F18" s="53"/>
    </row>
    <row r="19" spans="1:6" ht="328.2" customHeight="1" thickBot="1" x14ac:dyDescent="0.35">
      <c r="A19" s="37"/>
      <c r="B19" s="38" t="s">
        <v>136</v>
      </c>
      <c r="C19" s="46">
        <v>1</v>
      </c>
      <c r="D19" s="46" t="s">
        <v>6</v>
      </c>
      <c r="E19" s="46" t="s">
        <v>71</v>
      </c>
      <c r="F19" s="47"/>
    </row>
    <row r="20" spans="1:6" ht="21.6" customHeight="1" x14ac:dyDescent="0.3">
      <c r="A20" s="40"/>
      <c r="B20" s="39" t="s">
        <v>1</v>
      </c>
      <c r="C20" s="44"/>
      <c r="D20" s="44"/>
      <c r="E20" s="44"/>
      <c r="F20" s="45"/>
    </row>
    <row r="21" spans="1:6" x14ac:dyDescent="0.3">
      <c r="A21" s="41" t="s">
        <v>78</v>
      </c>
      <c r="B21" s="9" t="s">
        <v>7</v>
      </c>
      <c r="C21" s="51"/>
      <c r="D21" s="51"/>
      <c r="E21" s="51"/>
      <c r="F21" s="53"/>
    </row>
    <row r="22" spans="1:6" ht="156" customHeight="1" thickBot="1" x14ac:dyDescent="0.35">
      <c r="A22" s="37"/>
      <c r="B22" s="38" t="s">
        <v>8</v>
      </c>
      <c r="C22" s="46">
        <v>1</v>
      </c>
      <c r="D22" s="46" t="s">
        <v>6</v>
      </c>
      <c r="E22" s="46" t="s">
        <v>71</v>
      </c>
      <c r="F22" s="47"/>
    </row>
    <row r="23" spans="1:6" x14ac:dyDescent="0.3">
      <c r="A23" s="40"/>
      <c r="B23" s="39" t="s">
        <v>1</v>
      </c>
      <c r="C23" s="44"/>
      <c r="D23" s="44"/>
      <c r="E23" s="44"/>
      <c r="F23" s="45"/>
    </row>
    <row r="24" spans="1:6" s="8" customFormat="1" x14ac:dyDescent="0.3">
      <c r="A24" s="41" t="s">
        <v>79</v>
      </c>
      <c r="B24" s="9" t="s">
        <v>9</v>
      </c>
      <c r="C24" s="48"/>
      <c r="D24" s="48"/>
      <c r="E24" s="48"/>
      <c r="F24" s="49"/>
    </row>
    <row r="25" spans="1:6" ht="247.8" customHeight="1" thickBot="1" x14ac:dyDescent="0.35">
      <c r="A25" s="37"/>
      <c r="B25" s="38" t="s">
        <v>80</v>
      </c>
      <c r="C25" s="46">
        <v>450</v>
      </c>
      <c r="D25" s="46" t="s">
        <v>75</v>
      </c>
      <c r="E25" s="56"/>
      <c r="F25" s="47">
        <f>E25*100</f>
        <v>0</v>
      </c>
    </row>
    <row r="26" spans="1:6" ht="16.2" customHeight="1" thickBot="1" x14ac:dyDescent="0.35"/>
    <row r="27" spans="1:6" x14ac:dyDescent="0.3">
      <c r="A27" s="35" t="s">
        <v>81</v>
      </c>
      <c r="B27" s="36" t="s">
        <v>15</v>
      </c>
      <c r="C27" s="44"/>
      <c r="D27" s="44"/>
      <c r="E27" s="44"/>
      <c r="F27" s="45"/>
    </row>
    <row r="28" spans="1:6" ht="180" customHeight="1" thickBot="1" x14ac:dyDescent="0.35">
      <c r="A28" s="37"/>
      <c r="B28" s="38" t="s">
        <v>82</v>
      </c>
      <c r="C28" s="46">
        <v>2000</v>
      </c>
      <c r="D28" s="46" t="s">
        <v>75</v>
      </c>
      <c r="E28" s="56"/>
      <c r="F28" s="47">
        <f>C28*E28</f>
        <v>0</v>
      </c>
    </row>
    <row r="29" spans="1:6" s="8" customFormat="1" ht="28.2" customHeight="1" thickBot="1" x14ac:dyDescent="0.35">
      <c r="A29" s="20" t="s">
        <v>76</v>
      </c>
      <c r="B29" s="21" t="s">
        <v>133</v>
      </c>
      <c r="C29" s="54" t="s">
        <v>16</v>
      </c>
      <c r="D29" s="54"/>
      <c r="E29" s="54"/>
      <c r="F29" s="55">
        <f>SUM(F19:F28)</f>
        <v>0</v>
      </c>
    </row>
    <row r="31" spans="1:6" x14ac:dyDescent="0.3">
      <c r="A31" s="13"/>
      <c r="B31" s="14" t="s">
        <v>18</v>
      </c>
      <c r="C31" s="59"/>
      <c r="D31" s="59"/>
      <c r="E31" s="59"/>
      <c r="F31" s="59"/>
    </row>
    <row r="32" spans="1:6" x14ac:dyDescent="0.3">
      <c r="A32" s="15"/>
      <c r="B32" s="16" t="s">
        <v>83</v>
      </c>
      <c r="C32" s="63"/>
      <c r="D32" s="63"/>
      <c r="E32" s="63"/>
      <c r="F32" s="64">
        <f>F14</f>
        <v>0</v>
      </c>
    </row>
    <row r="33" spans="1:6" ht="15" thickBot="1" x14ac:dyDescent="0.35">
      <c r="A33" s="17"/>
      <c r="B33" s="18" t="s">
        <v>84</v>
      </c>
      <c r="C33" s="60"/>
      <c r="D33" s="60"/>
      <c r="E33" s="60"/>
      <c r="F33" s="65">
        <f>F29</f>
        <v>0</v>
      </c>
    </row>
    <row r="34" spans="1:6" ht="15" thickTop="1" x14ac:dyDescent="0.3">
      <c r="A34" s="13"/>
      <c r="B34" s="19" t="s">
        <v>19</v>
      </c>
      <c r="C34" s="59"/>
      <c r="D34" s="59"/>
      <c r="E34" s="59"/>
      <c r="F34" s="29">
        <f>F32+F33</f>
        <v>0</v>
      </c>
    </row>
    <row r="35" spans="1:6" ht="30" customHeight="1" x14ac:dyDescent="0.3">
      <c r="A35" s="5" t="s">
        <v>86</v>
      </c>
      <c r="B35" s="6" t="s">
        <v>20</v>
      </c>
    </row>
    <row r="36" spans="1:6" x14ac:dyDescent="0.3">
      <c r="B36" s="4"/>
    </row>
    <row r="37" spans="1:6" x14ac:dyDescent="0.3">
      <c r="A37" s="5" t="s">
        <v>88</v>
      </c>
      <c r="B37" s="6" t="s">
        <v>21</v>
      </c>
    </row>
    <row r="38" spans="1:6" x14ac:dyDescent="0.3">
      <c r="B38" s="3"/>
    </row>
    <row r="39" spans="1:6" x14ac:dyDescent="0.3">
      <c r="A39" s="5" t="s">
        <v>89</v>
      </c>
      <c r="B39" s="6" t="s">
        <v>22</v>
      </c>
    </row>
    <row r="40" spans="1:6" ht="69" customHeight="1" x14ac:dyDescent="0.3">
      <c r="B40" s="2" t="s">
        <v>23</v>
      </c>
    </row>
    <row r="41" spans="1:6" ht="15" thickBot="1" x14ac:dyDescent="0.35">
      <c r="B41" s="3"/>
    </row>
    <row r="42" spans="1:6" x14ac:dyDescent="0.3">
      <c r="A42" s="35" t="s">
        <v>90</v>
      </c>
      <c r="B42" s="36" t="s">
        <v>24</v>
      </c>
      <c r="C42" s="44"/>
      <c r="D42" s="44"/>
      <c r="E42" s="44"/>
      <c r="F42" s="45"/>
    </row>
    <row r="43" spans="1:6" ht="180.6" customHeight="1" thickBot="1" x14ac:dyDescent="0.35">
      <c r="A43" s="37"/>
      <c r="B43" s="38" t="s">
        <v>91</v>
      </c>
      <c r="C43" s="46">
        <v>1985</v>
      </c>
      <c r="D43" s="46" t="s">
        <v>92</v>
      </c>
      <c r="E43" s="46"/>
      <c r="F43" s="66">
        <f>C43*E43</f>
        <v>0</v>
      </c>
    </row>
    <row r="44" spans="1:6" ht="15" thickBot="1" x14ac:dyDescent="0.35"/>
    <row r="45" spans="1:6" x14ac:dyDescent="0.3">
      <c r="A45" s="35" t="s">
        <v>93</v>
      </c>
      <c r="B45" s="36" t="s">
        <v>28</v>
      </c>
      <c r="C45" s="44"/>
      <c r="D45" s="44"/>
      <c r="E45" s="44"/>
      <c r="F45" s="45"/>
    </row>
    <row r="46" spans="1:6" ht="162" customHeight="1" thickBot="1" x14ac:dyDescent="0.35">
      <c r="A46" s="37"/>
      <c r="B46" s="38" t="s">
        <v>94</v>
      </c>
      <c r="C46" s="46">
        <v>2777</v>
      </c>
      <c r="D46" s="46" t="s">
        <v>92</v>
      </c>
      <c r="E46" s="46"/>
      <c r="F46" s="66">
        <f>E46*C46</f>
        <v>0</v>
      </c>
    </row>
    <row r="47" spans="1:6" ht="37.200000000000003" customHeight="1" thickBot="1" x14ac:dyDescent="0.35">
      <c r="A47" s="67" t="s">
        <v>88</v>
      </c>
      <c r="B47" s="68" t="s">
        <v>87</v>
      </c>
      <c r="C47" s="69" t="s">
        <v>16</v>
      </c>
      <c r="D47" s="69"/>
      <c r="E47" s="69"/>
      <c r="F47" s="70">
        <f>SUM(F43:F46)</f>
        <v>0</v>
      </c>
    </row>
    <row r="49" spans="1:6" x14ac:dyDescent="0.3">
      <c r="A49" s="5" t="s">
        <v>95</v>
      </c>
      <c r="B49" s="6" t="s">
        <v>30</v>
      </c>
    </row>
    <row r="50" spans="1:6" x14ac:dyDescent="0.3">
      <c r="B50" s="3"/>
    </row>
    <row r="51" spans="1:6" ht="22.2" customHeight="1" x14ac:dyDescent="0.3">
      <c r="A51" s="5" t="s">
        <v>96</v>
      </c>
      <c r="B51" s="6" t="s">
        <v>22</v>
      </c>
    </row>
    <row r="52" spans="1:6" ht="63" customHeight="1" x14ac:dyDescent="0.3">
      <c r="B52" s="2" t="s">
        <v>23</v>
      </c>
    </row>
    <row r="53" spans="1:6" ht="15" thickBot="1" x14ac:dyDescent="0.35">
      <c r="B53" s="3"/>
    </row>
    <row r="54" spans="1:6" x14ac:dyDescent="0.3">
      <c r="A54" s="35" t="s">
        <v>97</v>
      </c>
      <c r="B54" s="36" t="s">
        <v>24</v>
      </c>
      <c r="C54" s="44"/>
      <c r="D54" s="44"/>
      <c r="E54" s="44"/>
      <c r="F54" s="45"/>
    </row>
    <row r="55" spans="1:6" ht="63.6" customHeight="1" x14ac:dyDescent="0.3">
      <c r="A55" s="42"/>
      <c r="B55" s="12" t="s">
        <v>25</v>
      </c>
      <c r="C55" s="71">
        <v>1367</v>
      </c>
      <c r="D55" s="71" t="s">
        <v>92</v>
      </c>
      <c r="E55" s="71"/>
      <c r="F55" s="72">
        <f>C55*E57</f>
        <v>0</v>
      </c>
    </row>
    <row r="56" spans="1:6" ht="48.6" customHeight="1" x14ac:dyDescent="0.3">
      <c r="A56" s="42"/>
      <c r="B56" s="12" t="s">
        <v>26</v>
      </c>
      <c r="C56" s="71"/>
      <c r="D56" s="71"/>
      <c r="E56" s="71"/>
      <c r="F56" s="72"/>
    </row>
    <row r="57" spans="1:6" ht="48" customHeight="1" thickBot="1" x14ac:dyDescent="0.35">
      <c r="A57" s="37"/>
      <c r="B57" s="38" t="s">
        <v>27</v>
      </c>
      <c r="C57" s="73"/>
      <c r="D57" s="73"/>
      <c r="E57" s="73"/>
      <c r="F57" s="74"/>
    </row>
    <row r="58" spans="1:6" ht="15" thickBot="1" x14ac:dyDescent="0.35">
      <c r="B58" s="3"/>
    </row>
    <row r="59" spans="1:6" ht="27" customHeight="1" x14ac:dyDescent="0.3">
      <c r="A59" s="35" t="s">
        <v>98</v>
      </c>
      <c r="B59" s="36" t="s">
        <v>28</v>
      </c>
      <c r="C59" s="75">
        <v>1408</v>
      </c>
      <c r="D59" s="75" t="s">
        <v>92</v>
      </c>
      <c r="E59" s="75"/>
      <c r="F59" s="76">
        <f>C59*E62</f>
        <v>0</v>
      </c>
    </row>
    <row r="60" spans="1:6" ht="58.2" customHeight="1" x14ac:dyDescent="0.3">
      <c r="A60" s="42"/>
      <c r="B60" s="12" t="s">
        <v>29</v>
      </c>
      <c r="C60" s="71"/>
      <c r="D60" s="71"/>
      <c r="E60" s="71"/>
      <c r="F60" s="72"/>
    </row>
    <row r="61" spans="1:6" ht="57" customHeight="1" x14ac:dyDescent="0.3">
      <c r="A61" s="42"/>
      <c r="B61" s="12" t="s">
        <v>26</v>
      </c>
      <c r="C61" s="71"/>
      <c r="D61" s="71"/>
      <c r="E61" s="71"/>
      <c r="F61" s="72"/>
    </row>
    <row r="62" spans="1:6" ht="55.2" customHeight="1" thickBot="1" x14ac:dyDescent="0.35">
      <c r="A62" s="37"/>
      <c r="B62" s="38" t="s">
        <v>27</v>
      </c>
      <c r="C62" s="73"/>
      <c r="D62" s="73"/>
      <c r="E62" s="73"/>
      <c r="F62" s="74"/>
    </row>
    <row r="63" spans="1:6" ht="15" thickBot="1" x14ac:dyDescent="0.35">
      <c r="B63" s="4"/>
    </row>
    <row r="64" spans="1:6" x14ac:dyDescent="0.3">
      <c r="A64" s="35" t="s">
        <v>99</v>
      </c>
      <c r="B64" s="36" t="s">
        <v>31</v>
      </c>
      <c r="C64" s="44"/>
      <c r="D64" s="44"/>
      <c r="E64" s="44"/>
      <c r="F64" s="45"/>
    </row>
    <row r="65" spans="1:6" ht="67.8" customHeight="1" thickBot="1" x14ac:dyDescent="0.35">
      <c r="A65" s="37"/>
      <c r="B65" s="38" t="s">
        <v>32</v>
      </c>
      <c r="C65" s="46"/>
      <c r="D65" s="46"/>
      <c r="E65" s="46"/>
      <c r="F65" s="66"/>
    </row>
    <row r="66" spans="1:6" ht="15" thickBot="1" x14ac:dyDescent="0.35">
      <c r="B66" s="3"/>
    </row>
    <row r="67" spans="1:6" ht="28.8" x14ac:dyDescent="0.3">
      <c r="A67" s="35" t="s">
        <v>100</v>
      </c>
      <c r="B67" s="36" t="s">
        <v>33</v>
      </c>
      <c r="C67" s="44"/>
      <c r="D67" s="44"/>
      <c r="E67" s="44"/>
      <c r="F67" s="76">
        <f>C68*E71</f>
        <v>0</v>
      </c>
    </row>
    <row r="68" spans="1:6" ht="96.6" customHeight="1" x14ac:dyDescent="0.3">
      <c r="A68" s="42"/>
      <c r="B68" s="12" t="s">
        <v>34</v>
      </c>
      <c r="C68" s="77">
        <v>900</v>
      </c>
      <c r="D68" s="71" t="s">
        <v>92</v>
      </c>
      <c r="E68" s="51"/>
      <c r="F68" s="72"/>
    </row>
    <row r="69" spans="1:6" ht="49.2" customHeight="1" x14ac:dyDescent="0.3">
      <c r="A69" s="42"/>
      <c r="B69" s="12" t="s">
        <v>35</v>
      </c>
      <c r="C69" s="77"/>
      <c r="D69" s="71"/>
      <c r="E69" s="51"/>
      <c r="F69" s="72"/>
    </row>
    <row r="70" spans="1:6" ht="64.8" customHeight="1" x14ac:dyDescent="0.3">
      <c r="A70" s="42"/>
      <c r="B70" s="12" t="s">
        <v>132</v>
      </c>
      <c r="C70" s="77"/>
      <c r="D70" s="71"/>
      <c r="E70" s="51"/>
      <c r="F70" s="72"/>
    </row>
    <row r="71" spans="1:6" x14ac:dyDescent="0.3">
      <c r="A71" s="42"/>
      <c r="B71" s="12" t="s">
        <v>36</v>
      </c>
      <c r="C71" s="77"/>
      <c r="D71" s="71"/>
      <c r="E71" s="51"/>
      <c r="F71" s="72"/>
    </row>
    <row r="72" spans="1:6" ht="15.6" customHeight="1" thickBot="1" x14ac:dyDescent="0.35">
      <c r="A72" s="37"/>
      <c r="B72" s="38" t="s">
        <v>37</v>
      </c>
      <c r="C72" s="78">
        <v>900</v>
      </c>
      <c r="D72" s="46" t="s">
        <v>92</v>
      </c>
      <c r="E72" s="46"/>
      <c r="F72" s="66">
        <f>C72*E72</f>
        <v>0</v>
      </c>
    </row>
    <row r="73" spans="1:6" x14ac:dyDescent="0.3">
      <c r="B73" s="4"/>
    </row>
    <row r="74" spans="1:6" x14ac:dyDescent="0.3">
      <c r="A74" s="5" t="s">
        <v>101</v>
      </c>
      <c r="B74" s="6" t="s">
        <v>38</v>
      </c>
    </row>
    <row r="75" spans="1:6" ht="28.8" x14ac:dyDescent="0.3">
      <c r="B75" s="2" t="s">
        <v>39</v>
      </c>
    </row>
    <row r="76" spans="1:6" ht="15" thickBot="1" x14ac:dyDescent="0.35">
      <c r="B76" s="3"/>
    </row>
    <row r="77" spans="1:6" ht="28.8" x14ac:dyDescent="0.3">
      <c r="A77" s="35" t="s">
        <v>102</v>
      </c>
      <c r="B77" s="36" t="s">
        <v>40</v>
      </c>
      <c r="C77" s="44"/>
      <c r="D77" s="44"/>
      <c r="E77" s="44"/>
      <c r="F77" s="45"/>
    </row>
    <row r="78" spans="1:6" ht="97.8" customHeight="1" x14ac:dyDescent="0.3">
      <c r="A78" s="42"/>
      <c r="B78" s="12" t="s">
        <v>41</v>
      </c>
      <c r="C78" s="51"/>
      <c r="D78" s="51"/>
      <c r="E78" s="51"/>
      <c r="F78" s="53"/>
    </row>
    <row r="79" spans="1:6" ht="75" customHeight="1" x14ac:dyDescent="0.3">
      <c r="A79" s="42"/>
      <c r="B79" s="12" t="s">
        <v>42</v>
      </c>
      <c r="C79" s="51"/>
      <c r="D79" s="51"/>
      <c r="E79" s="51"/>
      <c r="F79" s="53"/>
    </row>
    <row r="80" spans="1:6" ht="51" customHeight="1" thickBot="1" x14ac:dyDescent="0.35">
      <c r="A80" s="37"/>
      <c r="B80" s="38" t="s">
        <v>27</v>
      </c>
      <c r="C80" s="46">
        <v>40</v>
      </c>
      <c r="D80" s="46" t="s">
        <v>92</v>
      </c>
      <c r="E80" s="46"/>
      <c r="F80" s="66">
        <f>E80*C80</f>
        <v>0</v>
      </c>
    </row>
    <row r="81" spans="1:6" ht="15" thickBot="1" x14ac:dyDescent="0.35"/>
    <row r="82" spans="1:6" s="8" customFormat="1" ht="15" thickBot="1" x14ac:dyDescent="0.35">
      <c r="A82" s="79" t="s">
        <v>43</v>
      </c>
      <c r="B82" s="21" t="s">
        <v>134</v>
      </c>
      <c r="C82" s="54" t="s">
        <v>16</v>
      </c>
      <c r="D82" s="54"/>
      <c r="E82" s="54"/>
      <c r="F82" s="55">
        <f>F55+F59+F67+F72+F80</f>
        <v>0</v>
      </c>
    </row>
    <row r="83" spans="1:6" ht="15" thickBot="1" x14ac:dyDescent="0.35"/>
    <row r="84" spans="1:6" x14ac:dyDescent="0.3">
      <c r="A84" s="80"/>
      <c r="B84" s="81" t="s">
        <v>44</v>
      </c>
      <c r="C84" s="82"/>
      <c r="D84" s="82"/>
      <c r="E84" s="82"/>
      <c r="F84" s="83"/>
    </row>
    <row r="85" spans="1:6" x14ac:dyDescent="0.3">
      <c r="A85" s="84" t="s">
        <v>103</v>
      </c>
      <c r="B85" s="85"/>
      <c r="C85" s="57"/>
      <c r="D85" s="57"/>
      <c r="E85" s="57"/>
      <c r="F85" s="86">
        <f>F47</f>
        <v>0</v>
      </c>
    </row>
    <row r="86" spans="1:6" x14ac:dyDescent="0.3">
      <c r="A86" s="84" t="s">
        <v>104</v>
      </c>
      <c r="B86" s="85"/>
      <c r="C86" s="57"/>
      <c r="D86" s="57"/>
      <c r="E86" s="57"/>
      <c r="F86" s="86">
        <f>F82</f>
        <v>0</v>
      </c>
    </row>
    <row r="87" spans="1:6" ht="15" thickBot="1" x14ac:dyDescent="0.35">
      <c r="A87" s="87" t="s">
        <v>19</v>
      </c>
      <c r="B87" s="88"/>
      <c r="C87" s="88"/>
      <c r="D87" s="88"/>
      <c r="E87" s="88"/>
      <c r="F87" s="89">
        <f>F86+F85</f>
        <v>0</v>
      </c>
    </row>
    <row r="88" spans="1:6" ht="15" thickBot="1" x14ac:dyDescent="0.35"/>
    <row r="89" spans="1:6" x14ac:dyDescent="0.3">
      <c r="A89" s="90"/>
      <c r="B89" s="91" t="s">
        <v>45</v>
      </c>
      <c r="C89" s="92"/>
      <c r="D89" s="92"/>
      <c r="E89" s="92"/>
      <c r="F89" s="93"/>
    </row>
    <row r="90" spans="1:6" x14ac:dyDescent="0.3">
      <c r="A90" s="94"/>
      <c r="B90" s="95" t="s">
        <v>106</v>
      </c>
      <c r="C90" s="63"/>
      <c r="D90" s="63"/>
      <c r="E90" s="63"/>
      <c r="F90" s="96">
        <f>F34</f>
        <v>0</v>
      </c>
    </row>
    <row r="91" spans="1:6" ht="15" thickBot="1" x14ac:dyDescent="0.35">
      <c r="A91" s="94"/>
      <c r="B91" s="23" t="s">
        <v>105</v>
      </c>
      <c r="C91" s="60"/>
      <c r="D91" s="60"/>
      <c r="E91" s="60"/>
      <c r="F91" s="97">
        <f>F87</f>
        <v>0</v>
      </c>
    </row>
    <row r="92" spans="1:6" ht="15" thickTop="1" x14ac:dyDescent="0.3">
      <c r="A92" s="94"/>
      <c r="B92" s="24" t="s">
        <v>107</v>
      </c>
      <c r="C92" s="24"/>
      <c r="D92" s="24"/>
      <c r="E92" s="24"/>
      <c r="F92" s="96">
        <f>F90+F91</f>
        <v>0</v>
      </c>
    </row>
    <row r="93" spans="1:6" ht="15" thickBot="1" x14ac:dyDescent="0.35">
      <c r="A93" s="94"/>
      <c r="B93" s="25" t="s">
        <v>108</v>
      </c>
      <c r="C93" s="25"/>
      <c r="D93" s="25"/>
      <c r="E93" s="25"/>
      <c r="F93" s="97">
        <f>F92*19%</f>
        <v>0</v>
      </c>
    </row>
    <row r="94" spans="1:6" ht="15.6" thickTop="1" thickBot="1" x14ac:dyDescent="0.35">
      <c r="A94" s="98"/>
      <c r="B94" s="99" t="s">
        <v>109</v>
      </c>
      <c r="C94" s="99"/>
      <c r="D94" s="99"/>
      <c r="E94" s="99"/>
      <c r="F94" s="100">
        <f>F92+F93</f>
        <v>0</v>
      </c>
    </row>
    <row r="95" spans="1:6" ht="24" customHeight="1" x14ac:dyDescent="0.3">
      <c r="A95" s="5" t="s">
        <v>110</v>
      </c>
      <c r="B95" s="6" t="s">
        <v>111</v>
      </c>
    </row>
    <row r="96" spans="1:6" x14ac:dyDescent="0.3">
      <c r="B96" s="4"/>
    </row>
    <row r="97" spans="1:6" x14ac:dyDescent="0.3">
      <c r="A97" s="5" t="s">
        <v>112</v>
      </c>
      <c r="B97" s="6" t="s">
        <v>46</v>
      </c>
    </row>
    <row r="98" spans="1:6" ht="15" thickBot="1" x14ac:dyDescent="0.35">
      <c r="A98" s="5"/>
      <c r="B98" s="7" t="s">
        <v>1</v>
      </c>
    </row>
    <row r="99" spans="1:6" x14ac:dyDescent="0.3">
      <c r="A99" s="35" t="s">
        <v>113</v>
      </c>
      <c r="B99" s="36" t="s">
        <v>2</v>
      </c>
      <c r="C99" s="75">
        <v>1</v>
      </c>
      <c r="D99" s="75" t="s">
        <v>114</v>
      </c>
      <c r="E99" s="75" t="s">
        <v>115</v>
      </c>
      <c r="F99" s="76"/>
    </row>
    <row r="100" spans="1:6" ht="96" customHeight="1" x14ac:dyDescent="0.3">
      <c r="A100" s="42"/>
      <c r="B100" s="12" t="s">
        <v>3</v>
      </c>
      <c r="C100" s="71"/>
      <c r="D100" s="71"/>
      <c r="E100" s="71"/>
      <c r="F100" s="72"/>
    </row>
    <row r="101" spans="1:6" ht="110.4" customHeight="1" x14ac:dyDescent="0.3">
      <c r="A101" s="42"/>
      <c r="B101" s="12" t="s">
        <v>4</v>
      </c>
      <c r="C101" s="71"/>
      <c r="D101" s="71"/>
      <c r="E101" s="71"/>
      <c r="F101" s="72"/>
    </row>
    <row r="102" spans="1:6" ht="97.8" customHeight="1" x14ac:dyDescent="0.3">
      <c r="A102" s="42"/>
      <c r="B102" s="12" t="s">
        <v>5</v>
      </c>
      <c r="C102" s="71"/>
      <c r="D102" s="71"/>
      <c r="E102" s="71"/>
      <c r="F102" s="72"/>
    </row>
    <row r="103" spans="1:6" ht="84.6" customHeight="1" thickBot="1" x14ac:dyDescent="0.35">
      <c r="A103" s="37"/>
      <c r="B103" s="38" t="s">
        <v>137</v>
      </c>
      <c r="C103" s="73"/>
      <c r="D103" s="73"/>
      <c r="E103" s="73"/>
      <c r="F103" s="74"/>
    </row>
    <row r="104" spans="1:6" ht="15" thickBot="1" x14ac:dyDescent="0.35"/>
    <row r="105" spans="1:6" x14ac:dyDescent="0.3">
      <c r="A105" s="40"/>
      <c r="B105" s="39" t="s">
        <v>1</v>
      </c>
      <c r="C105" s="44"/>
      <c r="D105" s="44"/>
      <c r="E105" s="44"/>
      <c r="F105" s="45"/>
    </row>
    <row r="106" spans="1:6" x14ac:dyDescent="0.3">
      <c r="A106" s="41" t="s">
        <v>116</v>
      </c>
      <c r="B106" s="9" t="s">
        <v>7</v>
      </c>
      <c r="C106" s="51"/>
      <c r="D106" s="51"/>
      <c r="E106" s="51"/>
      <c r="F106" s="53"/>
    </row>
    <row r="107" spans="1:6" ht="152.4" customHeight="1" thickBot="1" x14ac:dyDescent="0.35">
      <c r="A107" s="37"/>
      <c r="B107" s="38" t="s">
        <v>47</v>
      </c>
      <c r="C107" s="46">
        <v>1</v>
      </c>
      <c r="D107" s="46" t="s">
        <v>114</v>
      </c>
      <c r="E107" s="46" t="s">
        <v>115</v>
      </c>
      <c r="F107" s="66"/>
    </row>
    <row r="108" spans="1:6" ht="15" thickBot="1" x14ac:dyDescent="0.35"/>
    <row r="109" spans="1:6" x14ac:dyDescent="0.3">
      <c r="A109" s="40"/>
      <c r="B109" s="39" t="s">
        <v>1</v>
      </c>
      <c r="C109" s="44"/>
      <c r="D109" s="44"/>
      <c r="E109" s="44"/>
      <c r="F109" s="45"/>
    </row>
    <row r="110" spans="1:6" x14ac:dyDescent="0.3">
      <c r="A110" s="41" t="s">
        <v>117</v>
      </c>
      <c r="B110" s="9" t="s">
        <v>9</v>
      </c>
      <c r="C110" s="51"/>
      <c r="D110" s="51"/>
      <c r="E110" s="51"/>
      <c r="F110" s="53"/>
    </row>
    <row r="111" spans="1:6" ht="87" customHeight="1" x14ac:dyDescent="0.3">
      <c r="A111" s="42"/>
      <c r="B111" s="12" t="s">
        <v>10</v>
      </c>
      <c r="C111" s="71">
        <v>225</v>
      </c>
      <c r="D111" s="71" t="s">
        <v>14</v>
      </c>
      <c r="E111" s="71"/>
      <c r="F111" s="72">
        <f>C111*E111</f>
        <v>0</v>
      </c>
    </row>
    <row r="112" spans="1:6" ht="91.8" customHeight="1" x14ac:dyDescent="0.3">
      <c r="A112" s="42"/>
      <c r="B112" s="12" t="s">
        <v>11</v>
      </c>
      <c r="C112" s="71"/>
      <c r="D112" s="71"/>
      <c r="E112" s="71"/>
      <c r="F112" s="72"/>
    </row>
    <row r="113" spans="1:6" ht="55.8" customHeight="1" x14ac:dyDescent="0.3">
      <c r="A113" s="42"/>
      <c r="B113" s="12" t="s">
        <v>12</v>
      </c>
      <c r="C113" s="71"/>
      <c r="D113" s="71"/>
      <c r="E113" s="71"/>
      <c r="F113" s="72"/>
    </row>
    <row r="114" spans="1:6" ht="19.2" customHeight="1" x14ac:dyDescent="0.3">
      <c r="A114" s="42"/>
      <c r="B114" s="12" t="s">
        <v>48</v>
      </c>
      <c r="C114" s="71"/>
      <c r="D114" s="71"/>
      <c r="E114" s="71"/>
      <c r="F114" s="72"/>
    </row>
    <row r="115" spans="1:6" ht="15" thickBot="1" x14ac:dyDescent="0.35">
      <c r="A115" s="37"/>
      <c r="B115" s="38" t="s">
        <v>13</v>
      </c>
      <c r="C115" s="73"/>
      <c r="D115" s="73"/>
      <c r="E115" s="73"/>
      <c r="F115" s="74"/>
    </row>
    <row r="116" spans="1:6" ht="15" thickBot="1" x14ac:dyDescent="0.35">
      <c r="B116" s="3"/>
    </row>
    <row r="117" spans="1:6" x14ac:dyDescent="0.3">
      <c r="A117" s="35" t="s">
        <v>118</v>
      </c>
      <c r="B117" s="36" t="s">
        <v>15</v>
      </c>
      <c r="C117" s="44"/>
      <c r="D117" s="44"/>
      <c r="E117" s="44"/>
      <c r="F117" s="45"/>
    </row>
    <row r="118" spans="1:6" ht="102" customHeight="1" x14ac:dyDescent="0.3">
      <c r="A118" s="42"/>
      <c r="B118" s="12" t="s">
        <v>49</v>
      </c>
      <c r="C118" s="71">
        <v>500</v>
      </c>
      <c r="D118" s="71" t="s">
        <v>75</v>
      </c>
      <c r="E118" s="71"/>
      <c r="F118" s="72">
        <f>C118*E118</f>
        <v>0</v>
      </c>
    </row>
    <row r="119" spans="1:6" ht="51" customHeight="1" x14ac:dyDescent="0.3">
      <c r="A119" s="42"/>
      <c r="B119" s="12" t="s">
        <v>12</v>
      </c>
      <c r="C119" s="71"/>
      <c r="D119" s="71"/>
      <c r="E119" s="71"/>
      <c r="F119" s="72"/>
    </row>
    <row r="120" spans="1:6" ht="24.6" customHeight="1" thickBot="1" x14ac:dyDescent="0.35">
      <c r="A120" s="37"/>
      <c r="B120" s="38" t="s">
        <v>50</v>
      </c>
      <c r="C120" s="73"/>
      <c r="D120" s="73"/>
      <c r="E120" s="73"/>
      <c r="F120" s="74"/>
    </row>
    <row r="122" spans="1:6" x14ac:dyDescent="0.3">
      <c r="B122" s="7" t="s">
        <v>16</v>
      </c>
    </row>
    <row r="123" spans="1:6" s="8" customFormat="1" x14ac:dyDescent="0.3">
      <c r="A123" s="26" t="s">
        <v>112</v>
      </c>
      <c r="B123" s="22" t="s">
        <v>51</v>
      </c>
      <c r="C123" s="58"/>
      <c r="D123" s="58"/>
      <c r="E123" s="58"/>
      <c r="F123" s="58">
        <f>SUM(F97:F122)</f>
        <v>0</v>
      </c>
    </row>
    <row r="125" spans="1:6" x14ac:dyDescent="0.3">
      <c r="A125" s="5" t="s">
        <v>119</v>
      </c>
      <c r="B125" s="6" t="s">
        <v>52</v>
      </c>
    </row>
    <row r="126" spans="1:6" x14ac:dyDescent="0.3">
      <c r="B126" s="4"/>
    </row>
    <row r="127" spans="1:6" x14ac:dyDescent="0.3">
      <c r="A127" s="5" t="s">
        <v>120</v>
      </c>
      <c r="B127" s="6" t="s">
        <v>22</v>
      </c>
    </row>
    <row r="128" spans="1:6" ht="56.4" customHeight="1" x14ac:dyDescent="0.3">
      <c r="B128" s="2" t="s">
        <v>23</v>
      </c>
    </row>
    <row r="129" spans="1:6" ht="15" thickBot="1" x14ac:dyDescent="0.35">
      <c r="B129" s="3"/>
    </row>
    <row r="130" spans="1:6" ht="16.2" customHeight="1" x14ac:dyDescent="0.3">
      <c r="A130" s="35" t="s">
        <v>121</v>
      </c>
      <c r="B130" s="36" t="s">
        <v>24</v>
      </c>
      <c r="C130" s="75">
        <v>140</v>
      </c>
      <c r="D130" s="75" t="s">
        <v>92</v>
      </c>
      <c r="E130" s="75"/>
      <c r="F130" s="76">
        <f>C130*E134</f>
        <v>0</v>
      </c>
    </row>
    <row r="131" spans="1:6" ht="93.6" customHeight="1" x14ac:dyDescent="0.3">
      <c r="A131" s="42"/>
      <c r="B131" s="12" t="s">
        <v>53</v>
      </c>
      <c r="C131" s="71"/>
      <c r="D131" s="71"/>
      <c r="E131" s="71"/>
      <c r="F131" s="72"/>
    </row>
    <row r="132" spans="1:6" ht="51.6" customHeight="1" x14ac:dyDescent="0.3">
      <c r="A132" s="42"/>
      <c r="B132" s="12" t="s">
        <v>54</v>
      </c>
      <c r="C132" s="71"/>
      <c r="D132" s="71"/>
      <c r="E132" s="71"/>
      <c r="F132" s="72"/>
    </row>
    <row r="133" spans="1:6" ht="49.8" customHeight="1" x14ac:dyDescent="0.3">
      <c r="A133" s="42"/>
      <c r="B133" s="12" t="s">
        <v>26</v>
      </c>
      <c r="C133" s="71"/>
      <c r="D133" s="71"/>
      <c r="E133" s="71"/>
      <c r="F133" s="72"/>
    </row>
    <row r="134" spans="1:6" ht="49.2" customHeight="1" thickBot="1" x14ac:dyDescent="0.35">
      <c r="A134" s="37"/>
      <c r="B134" s="38" t="s">
        <v>27</v>
      </c>
      <c r="C134" s="73"/>
      <c r="D134" s="73"/>
      <c r="E134" s="73"/>
      <c r="F134" s="74"/>
    </row>
    <row r="135" spans="1:6" ht="15" thickBot="1" x14ac:dyDescent="0.35">
      <c r="B135" s="3"/>
    </row>
    <row r="136" spans="1:6" ht="16.2" customHeight="1" x14ac:dyDescent="0.3">
      <c r="A136" s="35" t="s">
        <v>122</v>
      </c>
      <c r="B136" s="36" t="s">
        <v>24</v>
      </c>
      <c r="C136" s="75">
        <v>160</v>
      </c>
      <c r="D136" s="75" t="s">
        <v>92</v>
      </c>
      <c r="E136" s="75"/>
      <c r="F136" s="76">
        <f>C136*E139</f>
        <v>0</v>
      </c>
    </row>
    <row r="137" spans="1:6" ht="78" customHeight="1" x14ac:dyDescent="0.3">
      <c r="A137" s="42"/>
      <c r="B137" s="12" t="s">
        <v>55</v>
      </c>
      <c r="C137" s="71"/>
      <c r="D137" s="71"/>
      <c r="E137" s="71"/>
      <c r="F137" s="72"/>
    </row>
    <row r="138" spans="1:6" ht="61.8" customHeight="1" x14ac:dyDescent="0.3">
      <c r="A138" s="42"/>
      <c r="B138" s="12" t="s">
        <v>56</v>
      </c>
      <c r="C138" s="71"/>
      <c r="D138" s="71"/>
      <c r="E138" s="71"/>
      <c r="F138" s="72"/>
    </row>
    <row r="139" spans="1:6" ht="56.4" customHeight="1" thickBot="1" x14ac:dyDescent="0.35">
      <c r="A139" s="37"/>
      <c r="B139" s="38" t="s">
        <v>27</v>
      </c>
      <c r="C139" s="73"/>
      <c r="D139" s="73"/>
      <c r="E139" s="73"/>
      <c r="F139" s="74"/>
    </row>
    <row r="140" spans="1:6" ht="15" thickBot="1" x14ac:dyDescent="0.35">
      <c r="B140" s="3"/>
    </row>
    <row r="141" spans="1:6" ht="16.2" customHeight="1" x14ac:dyDescent="0.3">
      <c r="A141" s="35" t="s">
        <v>123</v>
      </c>
      <c r="B141" s="36" t="s">
        <v>28</v>
      </c>
      <c r="C141" s="75">
        <v>800</v>
      </c>
      <c r="D141" s="75" t="s">
        <v>92</v>
      </c>
      <c r="E141" s="75"/>
      <c r="F141" s="76">
        <f>E143*C141</f>
        <v>0</v>
      </c>
    </row>
    <row r="142" spans="1:6" ht="91.8" customHeight="1" x14ac:dyDescent="0.3">
      <c r="A142" s="42"/>
      <c r="B142" s="12" t="s">
        <v>57</v>
      </c>
      <c r="C142" s="71"/>
      <c r="D142" s="71"/>
      <c r="E142" s="71"/>
      <c r="F142" s="72"/>
    </row>
    <row r="143" spans="1:6" ht="51" customHeight="1" thickBot="1" x14ac:dyDescent="0.35">
      <c r="A143" s="37"/>
      <c r="B143" s="38" t="s">
        <v>27</v>
      </c>
      <c r="C143" s="73"/>
      <c r="D143" s="73"/>
      <c r="E143" s="73"/>
      <c r="F143" s="74"/>
    </row>
    <row r="144" spans="1:6" x14ac:dyDescent="0.3">
      <c r="B144" s="4"/>
    </row>
    <row r="145" spans="1:6" x14ac:dyDescent="0.3">
      <c r="A145" s="5" t="s">
        <v>124</v>
      </c>
      <c r="B145" s="6" t="s">
        <v>38</v>
      </c>
    </row>
    <row r="146" spans="1:6" ht="73.8" customHeight="1" x14ac:dyDescent="0.3">
      <c r="B146" s="2" t="s">
        <v>58</v>
      </c>
    </row>
    <row r="147" spans="1:6" ht="15" thickBot="1" x14ac:dyDescent="0.35">
      <c r="B147" s="3"/>
    </row>
    <row r="148" spans="1:6" ht="28.8" x14ac:dyDescent="0.3">
      <c r="A148" s="35" t="s">
        <v>125</v>
      </c>
      <c r="B148" s="36" t="s">
        <v>40</v>
      </c>
      <c r="C148" s="75">
        <v>25</v>
      </c>
      <c r="D148" s="75" t="s">
        <v>92</v>
      </c>
      <c r="E148" s="75"/>
      <c r="F148" s="76">
        <f>C148*E151</f>
        <v>0</v>
      </c>
    </row>
    <row r="149" spans="1:6" ht="103.8" customHeight="1" x14ac:dyDescent="0.3">
      <c r="A149" s="42"/>
      <c r="B149" s="12" t="s">
        <v>59</v>
      </c>
      <c r="C149" s="71"/>
      <c r="D149" s="71"/>
      <c r="E149" s="71"/>
      <c r="F149" s="72"/>
    </row>
    <row r="150" spans="1:6" ht="75" customHeight="1" x14ac:dyDescent="0.3">
      <c r="A150" s="42"/>
      <c r="B150" s="12" t="s">
        <v>60</v>
      </c>
      <c r="C150" s="71"/>
      <c r="D150" s="71"/>
      <c r="E150" s="71"/>
      <c r="F150" s="72"/>
    </row>
    <row r="151" spans="1:6" ht="51.6" customHeight="1" thickBot="1" x14ac:dyDescent="0.35">
      <c r="A151" s="37"/>
      <c r="B151" s="38" t="s">
        <v>27</v>
      </c>
      <c r="C151" s="73"/>
      <c r="D151" s="73"/>
      <c r="E151" s="73"/>
      <c r="F151" s="74"/>
    </row>
    <row r="153" spans="1:6" x14ac:dyDescent="0.3">
      <c r="A153" s="26" t="s">
        <v>61</v>
      </c>
      <c r="B153" s="22" t="s">
        <v>62</v>
      </c>
      <c r="C153" s="27" t="s">
        <v>16</v>
      </c>
      <c r="D153" s="27"/>
      <c r="E153" s="27"/>
      <c r="F153" s="58">
        <f>SUM(F145:F150)</f>
        <v>0</v>
      </c>
    </row>
    <row r="156" spans="1:6" x14ac:dyDescent="0.3">
      <c r="A156" s="31" t="s">
        <v>45</v>
      </c>
      <c r="B156" s="31"/>
      <c r="C156" s="31"/>
      <c r="D156" s="31"/>
      <c r="E156" s="31"/>
      <c r="F156" s="29"/>
    </row>
    <row r="157" spans="1:6" x14ac:dyDescent="0.3">
      <c r="A157" s="31" t="s">
        <v>126</v>
      </c>
      <c r="B157" s="31"/>
      <c r="C157" s="31"/>
      <c r="D157" s="31"/>
      <c r="E157" s="31"/>
      <c r="F157" s="29">
        <f>F123</f>
        <v>0</v>
      </c>
    </row>
    <row r="158" spans="1:6" ht="15" thickBot="1" x14ac:dyDescent="0.35">
      <c r="A158" s="28" t="s">
        <v>127</v>
      </c>
      <c r="B158" s="28"/>
      <c r="C158" s="28"/>
      <c r="D158" s="28"/>
      <c r="E158" s="28"/>
      <c r="F158" s="30">
        <f>F153</f>
        <v>0</v>
      </c>
    </row>
    <row r="159" spans="1:6" ht="15" thickTop="1" x14ac:dyDescent="0.3">
      <c r="A159" s="32" t="s">
        <v>129</v>
      </c>
      <c r="B159" s="32"/>
      <c r="C159" s="32"/>
      <c r="D159" s="32"/>
      <c r="E159" s="32"/>
      <c r="F159" s="29">
        <f>F157+F158</f>
        <v>0</v>
      </c>
    </row>
    <row r="160" spans="1:6" ht="15" thickBot="1" x14ac:dyDescent="0.35">
      <c r="A160" s="32" t="s">
        <v>128</v>
      </c>
      <c r="B160" s="32"/>
      <c r="C160" s="32"/>
      <c r="D160" s="32"/>
      <c r="E160" s="32"/>
      <c r="F160" s="61">
        <f>F159*19%</f>
        <v>0</v>
      </c>
    </row>
    <row r="161" spans="1:6" ht="15" thickBot="1" x14ac:dyDescent="0.35">
      <c r="A161" s="33" t="s">
        <v>130</v>
      </c>
      <c r="B161" s="34"/>
      <c r="C161" s="34"/>
      <c r="D161" s="34"/>
      <c r="E161" s="34"/>
      <c r="F161" s="62">
        <f>F159+F160</f>
        <v>0</v>
      </c>
    </row>
  </sheetData>
  <mergeCells count="56">
    <mergeCell ref="A161:E161"/>
    <mergeCell ref="C153:E153"/>
    <mergeCell ref="A156:E156"/>
    <mergeCell ref="A157:E157"/>
    <mergeCell ref="A158:E158"/>
    <mergeCell ref="A159:E159"/>
    <mergeCell ref="A160:E160"/>
    <mergeCell ref="C141:C143"/>
    <mergeCell ref="D141:D143"/>
    <mergeCell ref="E141:E143"/>
    <mergeCell ref="F141:F143"/>
    <mergeCell ref="C148:C151"/>
    <mergeCell ref="D148:D151"/>
    <mergeCell ref="E148:E151"/>
    <mergeCell ref="F148:F151"/>
    <mergeCell ref="D130:D134"/>
    <mergeCell ref="E130:E134"/>
    <mergeCell ref="F130:F134"/>
    <mergeCell ref="C136:C139"/>
    <mergeCell ref="D136:D139"/>
    <mergeCell ref="E136:E139"/>
    <mergeCell ref="F136:F139"/>
    <mergeCell ref="F99:F103"/>
    <mergeCell ref="C111:C115"/>
    <mergeCell ref="D111:D115"/>
    <mergeCell ref="E111:E115"/>
    <mergeCell ref="F111:F115"/>
    <mergeCell ref="C118:C120"/>
    <mergeCell ref="D118:D120"/>
    <mergeCell ref="E118:E120"/>
    <mergeCell ref="F118:F120"/>
    <mergeCell ref="F55:F57"/>
    <mergeCell ref="C59:C62"/>
    <mergeCell ref="D59:D62"/>
    <mergeCell ref="F59:F62"/>
    <mergeCell ref="E59:E62"/>
    <mergeCell ref="C68:C71"/>
    <mergeCell ref="D68:D71"/>
    <mergeCell ref="F67:F71"/>
    <mergeCell ref="C14:E14"/>
    <mergeCell ref="C29:E29"/>
    <mergeCell ref="C47:E47"/>
    <mergeCell ref="C55:C57"/>
    <mergeCell ref="D55:D57"/>
    <mergeCell ref="E55:E57"/>
    <mergeCell ref="B92:E92"/>
    <mergeCell ref="B93:E93"/>
    <mergeCell ref="B94:E94"/>
    <mergeCell ref="C99:C103"/>
    <mergeCell ref="D99:D103"/>
    <mergeCell ref="E99:E103"/>
    <mergeCell ref="C130:C134"/>
    <mergeCell ref="A85:B85"/>
    <mergeCell ref="A86:B86"/>
    <mergeCell ref="A87:E87"/>
    <mergeCell ref="C82:E82"/>
  </mergeCells>
  <printOptions gridLines="1"/>
  <pageMargins left="0.31496062992125984" right="0.31496062992125984" top="1.1811023622047245" bottom="0.39370078740157483" header="0.31496062992125984" footer="0.31496062992125984"/>
  <pageSetup paperSize="9" scale="79" orientation="portrait" r:id="rId1"/>
  <headerFooter>
    <oddHeader>&amp;RLeistungsverzeichnis
Anlage 1 als Excel Datei (Seiten 12-24) 
zur Ausschreibung AA C1-6 für die Neuanlage und Umgestaltung von Gewässern im Biosphärenreservat Niedersächsische Elbtalaue 2018</oddHeader>
  </headerFooter>
  <rowBreaks count="7" manualBreakCount="7">
    <brk id="8" max="16383" man="1"/>
    <brk id="14" max="5" man="1"/>
    <brk id="22" max="5" man="1"/>
    <brk id="34" max="5" man="1"/>
    <brk id="47" max="5" man="1"/>
    <brk id="72" max="5" man="1"/>
    <brk id="94"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Müller</dc:creator>
  <cp:lastModifiedBy>Marion Müller</cp:lastModifiedBy>
  <cp:lastPrinted>2018-05-28T14:34:10Z</cp:lastPrinted>
  <dcterms:created xsi:type="dcterms:W3CDTF">2018-05-28T09:51:28Z</dcterms:created>
  <dcterms:modified xsi:type="dcterms:W3CDTF">2018-05-28T14:41:23Z</dcterms:modified>
</cp:coreProperties>
</file>