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nabunds.sharepoint.com/sites/Projekte-2123_LIFE_Auenamph/Freigegebene Dokumente/2123_LIFE_Auenamph/2123_LIFE_Auenamph/3Projektdurchführung/Vergabe/AA C.1-21/Vergabeunterlagen/"/>
    </mc:Choice>
  </mc:AlternateContent>
  <xr:revisionPtr revIDLastSave="2" documentId="13_ncr:1_{9F6325B6-9278-4A6F-9365-C32A7237A020}" xr6:coauthVersionLast="46" xr6:coauthVersionMax="46" xr10:uidLastSave="{1FD2C57A-6B6B-4802-939F-C6539D881F8E}"/>
  <bookViews>
    <workbookView xWindow="-108" yWindow="-108" windowWidth="23256" windowHeight="12576" xr2:uid="{B74095CB-497C-4CA8-961E-33FAE0DDBCF4}"/>
  </bookViews>
  <sheets>
    <sheet name="Tabelle1" sheetId="1" r:id="rId1"/>
  </sheets>
  <definedNames>
    <definedName name="_xlnm.Print_Area" localSheetId="0">Tabelle1!$A$1:$J$192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4" i="1" l="1"/>
  <c r="I169" i="1"/>
  <c r="I171" i="1" s="1"/>
  <c r="I165" i="1"/>
  <c r="I140" i="1"/>
  <c r="I153" i="1"/>
  <c r="I160" i="1" s="1"/>
  <c r="I161" i="1" s="1"/>
  <c r="I162" i="1" s="1"/>
  <c r="I151" i="1"/>
  <c r="J37" i="1"/>
  <c r="I155" i="1"/>
  <c r="I157" i="1"/>
  <c r="I149" i="1"/>
  <c r="I166" i="1"/>
  <c r="I167" i="1" s="1"/>
  <c r="I170" i="1"/>
  <c r="I174" i="1" l="1"/>
</calcChain>
</file>

<file path=xl/sharedStrings.xml><?xml version="1.0" encoding="utf-8"?>
<sst xmlns="http://schemas.openxmlformats.org/spreadsheetml/2006/main" count="254" uniqueCount="132">
  <si>
    <t>Baustelle einrichten und räumen:</t>
  </si>
  <si>
    <t>(Pauschale für alle Maßnahmenflächen)</t>
  </si>
  <si>
    <t>1.</t>
  </si>
  <si>
    <t>Leistungsverzeichnis AA C.1-21</t>
  </si>
  <si>
    <t xml:space="preserve">Erweiterungen und Neuanlagen von Gewässern im Bereich Pevestorfer Wiesen: </t>
  </si>
  <si>
    <t>2.</t>
  </si>
  <si>
    <t>Unmittelbar mit Beginn der Erdbaumaßnahmen erfolgt die Kennzeichnung der neu anzulegenden Gewässer anhand von Testkreuzen. Hierbei wird in Länge und Breite gebaggert, um anhand der Bodenverhältnisse die genaue Lage des Gewässers festlegen zu können. Des Weiteren werden die Uferböschungen grob profiliert. Diese Arbeiten sollen bei dem jeweiligen Gewässer mit einkalkuliert werden.</t>
  </si>
  <si>
    <t>Erweiterung Gewässer 01-095 (Kartenanlage 2a):</t>
  </si>
  <si>
    <t>2.1.</t>
  </si>
  <si>
    <t>Gemarkung</t>
  </si>
  <si>
    <t>Fläche (m²)</t>
  </si>
  <si>
    <t>Länge x Breite (m)</t>
  </si>
  <si>
    <t>Tiefe (m)</t>
  </si>
  <si>
    <t>Volumen, genähert (m³)</t>
  </si>
  <si>
    <t>Bodentyp</t>
  </si>
  <si>
    <t>Aushub Oberboden (genähert, m³)</t>
  </si>
  <si>
    <t>Aushub Unterboden (genähert, m³)</t>
  </si>
  <si>
    <t>Preis (€)</t>
  </si>
  <si>
    <t>Pevestorf</t>
  </si>
  <si>
    <t>20 x 30</t>
  </si>
  <si>
    <t>sandig</t>
  </si>
  <si>
    <t>Den Oberboden lösen, laden und zu einer ca. 4 km entfernten Fläche abtransportieren und abkippen.</t>
  </si>
  <si>
    <t>Den Unterboden lösen, laden, ca. 60 m transportieren und als Rohbodenstandort (siehe Kartenanlage 2a) profilieren.</t>
  </si>
  <si>
    <t>2.2.</t>
  </si>
  <si>
    <t>Neuanlage Gewässer 01-100 und 01-101 (Kartenanlage 2b):</t>
  </si>
  <si>
    <t>25 x 20</t>
  </si>
  <si>
    <t>sandig/ lehmig</t>
  </si>
  <si>
    <t>Den Unterboden lösen, laden und zu einer ca. 6,1 km entfernten Fläche abtransportieren und abkippen.</t>
  </si>
  <si>
    <t>Neuanlage Gewässer 01-103 (Kartenanlage 2b):</t>
  </si>
  <si>
    <t>2.3.</t>
  </si>
  <si>
    <t>30 x 25</t>
  </si>
  <si>
    <t>Den Unterboden lösen, laden und zu einer ca. 5,5 km entfernten Fläche abtransportieren und abkippen.</t>
  </si>
  <si>
    <t>Gewässersanierungen im Bereich Pevestorfer Wiesen:</t>
  </si>
  <si>
    <t>3.</t>
  </si>
  <si>
    <t>Bei Gewässersanierungen wird ein bestehendes Gewässer umgestaltet.</t>
  </si>
  <si>
    <t>Sanierung Gewässer 01-094 (Kartenanlage 2a):</t>
  </si>
  <si>
    <t>3.1.</t>
  </si>
  <si>
    <t>35 x 30</t>
  </si>
  <si>
    <t>Rund um das Gewässer sollen die aufkommenden Gehölze (Pappelgebüsch) entfernt und die Sohle um rund 10 cm vertieft werden. Der Bodenaushub mit Pappelwurzeln soll in den Kern des Rohbodenstandortes (siehe Kartenanlage 2a, Entfernung ca. 150 m) verbracht werden. Der Aushub der Sohle soll am Ufer, an den Stellen, an denen der durchwurzelte Boden entfernt wurde, aufgebracht werden.</t>
  </si>
  <si>
    <t>Sanierung Gewässer 01-096 (Kartenanlage 2b):</t>
  </si>
  <si>
    <t>3.2.</t>
  </si>
  <si>
    <t>40 x 40</t>
  </si>
  <si>
    <t>Sanierung Gewässer 01-097 (Kartenanlage 2a):</t>
  </si>
  <si>
    <t>3.3.</t>
  </si>
  <si>
    <t>Den Unterboden lösen, laden und zu einer ca. 6 km entfernten Fläche abtransportieren und abkippen.</t>
  </si>
  <si>
    <t>40 x 20</t>
  </si>
  <si>
    <t>Den Ober- und Unterboden lösen, laden und zu ca. 2,7 km entfernten Flächen abtransportieren und abkippen.</t>
  </si>
  <si>
    <t>Sanierung Gewässer 01-098 (Kartenanlage 2b):</t>
  </si>
  <si>
    <t>3.4.</t>
  </si>
  <si>
    <t>Einen Teil des Oberbodens (ca. 60 m³) lösen, laden und zu einer ca. 4 km entfernten Fläche abtransportieren und abkippen.</t>
  </si>
  <si>
    <t>Den durchwurzelten Oberboden (ca. 60 m³) lösen, laden und zu einer ca. 6,1 km entfernten Fläche abtransportieren und abkippen.</t>
  </si>
  <si>
    <t>Einen Teil des mineralischen Bodens (ca. 60 m³) lösen und im Bereich des entfernten durchwurzelten Horizontes andecken.</t>
  </si>
  <si>
    <t>Den restlichen Unterboden lösen, laden und zu einer ca. 6,1 km entfernten Fläche abtransportieren und abkippen.</t>
  </si>
  <si>
    <t>Sanierung Gewässer 01-099 (Kartenanlage 2b):</t>
  </si>
  <si>
    <t>3.5.</t>
  </si>
  <si>
    <t>30 x 20</t>
  </si>
  <si>
    <t>Einen Teil des Oberbodens (durchwurzelte Schicht, ca. 50 m³) lösen, laden und zu einer ca. 6,1 km entfernten Fläche abtransportieren und abkippen.</t>
  </si>
  <si>
    <t>Den restlichen Oberboden (ca. 50 m³) lösen, laden und zu einer 4 km entfernten Fläche abtransportieren und abkippen.</t>
  </si>
  <si>
    <t>Sanierung Gewässer 01-102 (Kartenanlage 2b):</t>
  </si>
  <si>
    <t>3.6.</t>
  </si>
  <si>
    <t>50 x 40</t>
  </si>
  <si>
    <t>Sanierung Gewässer 01-104 (Kartenanlage 2b):</t>
  </si>
  <si>
    <t>3.7.</t>
  </si>
  <si>
    <t>20 x 20</t>
  </si>
  <si>
    <t>Gewässerkammerung im Bereich Brünkendorf:</t>
  </si>
  <si>
    <t>Bei der Gewässerkammerung wird ein größeres Gewässer durch die Anlage eines Dammes in zwei Gewässer unterteilt.</t>
  </si>
  <si>
    <t>4.</t>
  </si>
  <si>
    <t>Kammerung Gewässer 01-105 (Kartenanlage 2c):</t>
  </si>
  <si>
    <t>4.1.</t>
  </si>
  <si>
    <t>Breite Basis (m)</t>
  </si>
  <si>
    <t>Breite Krone (m)</t>
  </si>
  <si>
    <t>Höhe (m)</t>
  </si>
  <si>
    <t>Einbauvolumen beide Dämme (genähert, m³)</t>
  </si>
  <si>
    <t>Das für die Kammerung vorgesehene Material ist vor Ort verfügbar bzw. wird von den zeitgleich laufenden oben genannten Maßnahmen antransportiert. Der Bau des Damms soll in der Vor-Kopf-Bauweise erfolgen.</t>
  </si>
  <si>
    <t>Kiesschüttung (Kartenanlage 2a):</t>
  </si>
  <si>
    <t>Bei einem Graben soll im Zulauf auf einer Maßnahmenfläche eine Kiesschüttung (Korngröße: 20-150 mm) am Durchlauf eingebracht werden.</t>
  </si>
  <si>
    <t>Sonstige Arbeiten:</t>
  </si>
  <si>
    <t>5.</t>
  </si>
  <si>
    <t>Korngröße</t>
  </si>
  <si>
    <t>Einheitspreis (€)</t>
  </si>
  <si>
    <t>Gesamtpreis (€)</t>
  </si>
  <si>
    <t>20 – 150 mm</t>
  </si>
  <si>
    <t>Brünken-  dorf</t>
  </si>
  <si>
    <t>Bei den Maßnahmen fallen eventuell zusätzliche Arbeiten mit dem Bagger an (ca. 20 Stunden), welche im Bedarfsfall abgerufen werden. Die Abrechnung erfolgt nach tatsächlich geleisteten Stunden.</t>
  </si>
  <si>
    <t>Bedarfspositionen:</t>
  </si>
  <si>
    <t>6.</t>
  </si>
  <si>
    <t>6.1.</t>
  </si>
  <si>
    <t>Baggerarbeiten:</t>
  </si>
  <si>
    <t>Stunde(n)</t>
  </si>
  <si>
    <t>Diese Positionen kommen nur zur Ausführung, wenn das Gewässer zum Zeitpunkt der Umsetzung der Maßnahme nicht trockengefallen sein sollte. Die Abrechnung erfolgt nach tatsächlich geleisteten Stunden bzw. benötigten Länge der Leitungen.</t>
  </si>
  <si>
    <t>6.2.</t>
  </si>
  <si>
    <t>Leerpumpen des gekammerten Teichabschnittes (Gewässer 01-105):</t>
  </si>
  <si>
    <t>Maßnahme</t>
  </si>
  <si>
    <t>Max. erforderliche Länge (m)</t>
  </si>
  <si>
    <t>Pumpeneinsatz</t>
  </si>
  <si>
    <t>Verlegung von Leitungen</t>
  </si>
  <si>
    <t>Einsatz des Baggers mit hydraulisch betriebener Membranpumpe (Förderleistung 12 m³/min) mit Ansaugkorb und Wirbeltierfangkorb.</t>
  </si>
  <si>
    <t>Leitungen (DN 150) zum Wegpumpen des Wassers bereitstellen, liefern, verlegen und evtl. umbauen.</t>
  </si>
  <si>
    <t>Zusammenfassung:</t>
  </si>
  <si>
    <t>1)     Baustelle einrichten und räumen:</t>
  </si>
  <si>
    <t>2)     Gewässerneuanlagen bzw. -erweiterungen:</t>
  </si>
  <si>
    <t>3)     Gewässersanierungen:</t>
  </si>
  <si>
    <t>4)     Gewässerkammerung:</t>
  </si>
  <si>
    <t>5)     Sonstige Arbeiten (Kiesschüttung):</t>
  </si>
  <si>
    <t xml:space="preserve">zzgl.          % Mwst.: </t>
  </si>
  <si>
    <t xml:space="preserve">Endpreis (brutto): </t>
  </si>
  <si>
    <t>6.1)</t>
  </si>
  <si>
    <t>20 Stunden Baggerarbeiten:</t>
  </si>
  <si>
    <t>6.2)</t>
  </si>
  <si>
    <t>Leerpumpen gekammerter Teichabschnitt:</t>
  </si>
  <si>
    <t>Gesamtsumme:</t>
  </si>
  <si>
    <t>Kubik- meter</t>
  </si>
  <si>
    <t>Summe 3.:</t>
  </si>
  <si>
    <t>Summe 2.:</t>
  </si>
  <si>
    <t>Summe 6.:</t>
  </si>
  <si>
    <t xml:space="preserve">Gesamtpreis 1. bis 5. (netto): </t>
  </si>
  <si>
    <t>Weitere Anmerkungen:</t>
  </si>
  <si>
    <t>-       Vor Abgabe eines Angebotes ist der Anbieter verpflichtet, den Baubereich eingehend zu besichtigen und sich über die die Preisbildung beeinflussenden Umstände und örtlichen Gegebenheiten zu informieren.</t>
  </si>
  <si>
    <t>-       Nachforderungen, die sich aus Unkenntnis der Örtlichkeit ergeben, können später nicht berücksichtigt werden.</t>
  </si>
  <si>
    <t>-       Es gelten die Festlegungen in der DIN 18920 – Schutz von Bäumen, Pflanzbeständen und Vegetationsflächen bei Bauarbeiten.</t>
  </si>
  <si>
    <t>-       Vor Beginn der Ausführung findet eine Bauanlaufberatung mit den an der Planung und Ausführung Beteiligten statt. Dabei wird das Vorhaben konkret erläutert.</t>
  </si>
  <si>
    <t>-       Vor Baubeginn hat eine Beweissicherung der Transportstrecken mit der Biosphärenreservatsverwaltung (BRV) und der Gemeinde Höhbeck zur Benutzung der gemeindeeigenen Straßen und Wege zu erfolgen.</t>
  </si>
  <si>
    <t>-       Die Baumaßnahmen werden bauökologisch begleitet.</t>
  </si>
  <si>
    <t>-       Flächen für die Baustelleneinrichtung sind innerhalb der Gebiete aufgrund der Schutzwürdigkeit grundsätzlich nicht vorhanden.</t>
  </si>
  <si>
    <t>-       Die Zugänge und Zufahrten sind im Bereich der Baustelle während der Bauzeit für die Anlieger, insbesondere auch für den landwirtschaftlichen Verkehr, jederzeit nutzbar zu halten.</t>
  </si>
  <si>
    <t>-       Lediglich auf den Straßen K28 und der L258 ist ein Begegnungsverkehr möglich, alle anderen Wege und Zufahrten sind einspurig.</t>
  </si>
  <si>
    <t>-       Der Bodenaushub muss ohne Zwischenlagerung abtransportiert oder direkt vor Ort verarbeitet werden.</t>
  </si>
  <si>
    <t>-       Der Abtransport des Bodenmaterials ist mit landwirtschaftlichen Maschinen (Trecker mit Anhänger, Dumper) durchzuführen.</t>
  </si>
  <si>
    <t>-       Für die Baggerarbeiten ist ein Fahrzeug mit Moor- bzw. Kettenlaufwerk vorzusehen.</t>
  </si>
  <si>
    <t>-       Unmittelbar mit Beginn der Erdbaumaßnahmen erfolgt die Kennzeichnung der neu anzulegenden Gewässer anhand von Testkreuzen durch die BRV bzw. durch die örtliche Bauüberwachung (BÜ).</t>
  </si>
  <si>
    <t>-       Die der Ausschreibung beigefügten Lagepläne der Gewässer dienen der Orientierung, ggf. aufgrund der Geländegegebenheiten erforderliche geringfügige Abweichungen von den Planunterlagen werden vor Ort zwischen den Beteiligten und dem Auftragnehmer (AN) abgesprochen.</t>
  </si>
  <si>
    <t>-       Nach Beendigung der Bauarbeiten hat der AN die Zufahrten wieder in den ursprünglichen Zustand zu versetzen und Schäden am Grünland zu beseitigen.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</si>
</sst>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7]_-;\-* #,##0.00\ [$€-407]_-;_-* &quot;-&quot;??\ [$€-407]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9"/>
      <color theme="1"/>
      <name val="Calibri"/>
      <family val="2"/>
      <scheme val="minor"/>
    </font>
    <font>
      <sz val="11"/>
      <name val="Calibri"/>
      <family val="2"/>
      <scheme val="minor"/>
    </font>
    <font>
      <b/>
      <sz val="12"/>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0" fontId="2" fillId="0" borderId="0" xfId="0" applyFont="1"/>
    <xf numFmtId="49" fontId="3" fillId="0" borderId="0" xfId="0" applyNumberFormat="1" applyFont="1" applyAlignment="1">
      <alignment horizontal="center"/>
    </xf>
    <xf numFmtId="0" fontId="4" fillId="0" borderId="0" xfId="0" applyFont="1" applyAlignment="1">
      <alignment wrapText="1"/>
    </xf>
    <xf numFmtId="0" fontId="0" fillId="0" borderId="0" xfId="0" applyAlignment="1">
      <alignment vertical="top"/>
    </xf>
    <xf numFmtId="0" fontId="4" fillId="0" borderId="2" xfId="0" applyFont="1" applyBorder="1" applyAlignment="1">
      <alignment vertical="top"/>
    </xf>
    <xf numFmtId="0" fontId="4" fillId="0" borderId="2" xfId="0" applyFont="1" applyBorder="1" applyAlignment="1">
      <alignment vertical="top"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vertical="top"/>
    </xf>
    <xf numFmtId="0" fontId="2" fillId="0" borderId="0" xfId="0" applyFont="1" applyAlignment="1"/>
    <xf numFmtId="0" fontId="4" fillId="0" borderId="2" xfId="0" applyFont="1" applyBorder="1" applyAlignment="1">
      <alignment wrapText="1"/>
    </xf>
    <xf numFmtId="0" fontId="4" fillId="0" borderId="0" xfId="0" applyFont="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0" fillId="0" borderId="0" xfId="0" applyAlignment="1">
      <alignment horizontal="center" wrapText="1"/>
    </xf>
    <xf numFmtId="0" fontId="4" fillId="0" borderId="4" xfId="0" applyFont="1" applyBorder="1" applyAlignment="1">
      <alignment horizontal="center" wrapText="1"/>
    </xf>
    <xf numFmtId="0" fontId="4" fillId="0" borderId="6" xfId="0" applyFont="1" applyBorder="1" applyAlignment="1">
      <alignment horizontal="center" wrapText="1"/>
    </xf>
    <xf numFmtId="0" fontId="4" fillId="0" borderId="0" xfId="0" applyFont="1" applyBorder="1" applyAlignment="1">
      <alignment horizontal="center" wrapText="1"/>
    </xf>
    <xf numFmtId="0" fontId="0" fillId="0" borderId="0" xfId="0" applyBorder="1"/>
    <xf numFmtId="0" fontId="2" fillId="0" borderId="0" xfId="0" applyFont="1" applyBorder="1"/>
    <xf numFmtId="0" fontId="4" fillId="0" borderId="7" xfId="0" applyFont="1" applyBorder="1" applyAlignment="1">
      <alignment horizontal="center" wrapText="1"/>
    </xf>
    <xf numFmtId="44" fontId="0" fillId="0" borderId="1" xfId="1" applyFont="1" applyBorder="1"/>
    <xf numFmtId="44" fontId="0" fillId="0" borderId="0" xfId="1" applyFont="1"/>
    <xf numFmtId="44" fontId="4" fillId="0" borderId="0" xfId="1" applyFont="1" applyBorder="1" applyAlignment="1">
      <alignment horizontal="center" wrapText="1"/>
    </xf>
    <xf numFmtId="0" fontId="4" fillId="0" borderId="12" xfId="0" applyFont="1" applyBorder="1" applyAlignment="1">
      <alignment horizontal="center" wrapText="1"/>
    </xf>
    <xf numFmtId="0" fontId="5" fillId="0" borderId="0" xfId="0" applyFont="1"/>
    <xf numFmtId="0" fontId="6" fillId="0" borderId="0" xfId="0" applyFont="1"/>
    <xf numFmtId="0" fontId="7" fillId="0" borderId="0" xfId="0" applyFont="1"/>
    <xf numFmtId="44" fontId="2" fillId="2" borderId="1" xfId="1" applyFont="1" applyFill="1" applyBorder="1"/>
    <xf numFmtId="44" fontId="4" fillId="2" borderId="1" xfId="1" applyFont="1" applyFill="1" applyBorder="1" applyAlignment="1">
      <alignment horizontal="center"/>
    </xf>
    <xf numFmtId="0" fontId="4" fillId="2" borderId="5" xfId="0" applyFont="1" applyFill="1" applyBorder="1" applyAlignment="1">
      <alignment horizontal="center" wrapText="1"/>
    </xf>
    <xf numFmtId="0" fontId="4" fillId="2" borderId="1" xfId="0" applyFont="1" applyFill="1" applyBorder="1" applyAlignment="1">
      <alignment horizontal="center" wrapText="1"/>
    </xf>
    <xf numFmtId="44" fontId="4" fillId="2" borderId="1" xfId="1" applyFont="1" applyFill="1" applyBorder="1" applyAlignment="1">
      <alignment horizontal="center" wrapText="1"/>
    </xf>
    <xf numFmtId="164" fontId="4" fillId="2" borderId="1" xfId="0" applyNumberFormat="1" applyFont="1" applyFill="1" applyBorder="1" applyAlignment="1">
      <alignment horizontal="center" wrapText="1"/>
    </xf>
    <xf numFmtId="44" fontId="0" fillId="3" borderId="1" xfId="0" applyNumberFormat="1" applyFill="1" applyBorder="1"/>
    <xf numFmtId="164" fontId="0" fillId="3" borderId="1" xfId="0" applyNumberFormat="1" applyFill="1" applyBorder="1"/>
    <xf numFmtId="44" fontId="4" fillId="3" borderId="1" xfId="1" applyFont="1" applyFill="1" applyBorder="1" applyAlignment="1">
      <alignment horizontal="center" wrapText="1"/>
    </xf>
    <xf numFmtId="44" fontId="0" fillId="3" borderId="1" xfId="1" applyFont="1" applyFill="1" applyBorder="1"/>
    <xf numFmtId="44" fontId="1" fillId="3" borderId="1" xfId="1" applyFont="1" applyFill="1" applyBorder="1"/>
    <xf numFmtId="49" fontId="3" fillId="0" borderId="0" xfId="0" applyNumberFormat="1" applyFont="1" applyAlignment="1">
      <alignment horizontal="center"/>
    </xf>
    <xf numFmtId="0" fontId="0" fillId="0" borderId="0" xfId="0" applyAlignment="1">
      <alignment vertical="top" wrapText="1"/>
    </xf>
    <xf numFmtId="0" fontId="0" fillId="0" borderId="0" xfId="0"/>
    <xf numFmtId="0" fontId="0" fillId="0" borderId="0" xfId="0" applyAlignment="1">
      <alignment wrapText="1"/>
    </xf>
    <xf numFmtId="0" fontId="0" fillId="0" borderId="0" xfId="0" applyAlignment="1">
      <alignment horizontal="left"/>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44" fontId="0" fillId="2" borderId="8" xfId="1" applyFont="1" applyFill="1" applyBorder="1"/>
    <xf numFmtId="44" fontId="0" fillId="2" borderId="9" xfId="1" applyFont="1" applyFill="1" applyBorder="1"/>
    <xf numFmtId="0" fontId="0" fillId="0" borderId="0" xfId="0" applyAlignment="1">
      <alignment horizontal="center"/>
    </xf>
    <xf numFmtId="0" fontId="0" fillId="0" borderId="0" xfId="0" applyAlignment="1">
      <alignment horizontal="left" wrapText="1"/>
    </xf>
    <xf numFmtId="0" fontId="2" fillId="0" borderId="0" xfId="0" applyFont="1" applyAlignment="1">
      <alignment horizontal="left"/>
    </xf>
    <xf numFmtId="44" fontId="0" fillId="2" borderId="8" xfId="1" applyFont="1" applyFill="1" applyBorder="1" applyAlignment="1">
      <alignment horizontal="center"/>
    </xf>
    <xf numFmtId="44" fontId="0" fillId="2" borderId="9" xfId="1" applyFont="1" applyFill="1" applyBorder="1" applyAlignment="1">
      <alignment horizontal="center"/>
    </xf>
    <xf numFmtId="44" fontId="0" fillId="2" borderId="10" xfId="1" applyFont="1" applyFill="1" applyBorder="1" applyAlignment="1">
      <alignment horizontal="center"/>
    </xf>
    <xf numFmtId="44" fontId="0" fillId="2" borderId="11" xfId="1" applyFont="1" applyFill="1" applyBorder="1" applyAlignment="1">
      <alignment horizont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869BB-E55D-4609-9880-CD359F26FDA9}">
  <dimension ref="A1:J192"/>
  <sheetViews>
    <sheetView tabSelected="1" topLeftCell="A7" zoomScaleNormal="100" workbookViewId="0">
      <selection activeCell="J94" sqref="J94"/>
    </sheetView>
  </sheetViews>
  <sheetFormatPr baseColWidth="10" defaultRowHeight="14.4" x14ac:dyDescent="0.3"/>
  <cols>
    <col min="1" max="1" width="4.33203125" customWidth="1"/>
    <col min="2" max="2" width="9" customWidth="1"/>
    <col min="3" max="3" width="8.5546875" customWidth="1"/>
    <col min="4" max="4" width="10.33203125" customWidth="1"/>
    <col min="5" max="5" width="5.109375" customWidth="1"/>
    <col min="6" max="6" width="7.77734375" customWidth="1"/>
    <col min="7" max="7" width="7.5546875" customWidth="1"/>
  </cols>
  <sheetData>
    <row r="1" spans="1:10" ht="15.6" x14ac:dyDescent="0.3">
      <c r="A1" s="40" t="s">
        <v>3</v>
      </c>
      <c r="B1" s="40"/>
      <c r="C1" s="40"/>
      <c r="D1" s="40"/>
      <c r="E1" s="40"/>
      <c r="F1" s="40"/>
      <c r="G1" s="40"/>
      <c r="H1" s="2"/>
      <c r="I1" s="2"/>
    </row>
    <row r="3" spans="1:10" ht="15" thickBot="1" x14ac:dyDescent="0.35"/>
    <row r="4" spans="1:10" s="1" customFormat="1" ht="15" thickBot="1" x14ac:dyDescent="0.35">
      <c r="A4" s="1" t="s">
        <v>2</v>
      </c>
      <c r="B4" s="1" t="s">
        <v>0</v>
      </c>
      <c r="J4" s="29">
        <v>0</v>
      </c>
    </row>
    <row r="5" spans="1:10" x14ac:dyDescent="0.3">
      <c r="B5" t="s">
        <v>1</v>
      </c>
    </row>
    <row r="8" spans="1:10" s="1" customFormat="1" x14ac:dyDescent="0.3">
      <c r="A8" s="1" t="s">
        <v>5</v>
      </c>
      <c r="B8" s="10" t="s">
        <v>4</v>
      </c>
      <c r="C8" s="10"/>
      <c r="D8" s="10"/>
      <c r="E8" s="10"/>
      <c r="F8" s="10"/>
      <c r="G8" s="10"/>
    </row>
    <row r="10" spans="1:10" ht="76.2" customHeight="1" x14ac:dyDescent="0.3">
      <c r="B10" s="41" t="s">
        <v>6</v>
      </c>
      <c r="C10" s="41"/>
      <c r="D10" s="41"/>
      <c r="E10" s="41"/>
      <c r="F10" s="41"/>
      <c r="G10" s="41"/>
      <c r="H10" s="41"/>
      <c r="I10" s="41"/>
      <c r="J10" s="41"/>
    </row>
    <row r="12" spans="1:10" s="1" customFormat="1" x14ac:dyDescent="0.3">
      <c r="A12" s="1" t="s">
        <v>8</v>
      </c>
      <c r="B12" s="1" t="s">
        <v>7</v>
      </c>
    </row>
    <row r="14" spans="1:10" s="4" customFormat="1" ht="36.6" thickBot="1" x14ac:dyDescent="0.35">
      <c r="B14" s="5" t="s">
        <v>9</v>
      </c>
      <c r="C14" s="5" t="s">
        <v>10</v>
      </c>
      <c r="D14" s="6" t="s">
        <v>11</v>
      </c>
      <c r="E14" s="6" t="s">
        <v>12</v>
      </c>
      <c r="F14" s="6" t="s">
        <v>13</v>
      </c>
      <c r="G14" s="5" t="s">
        <v>14</v>
      </c>
      <c r="H14" s="6" t="s">
        <v>15</v>
      </c>
      <c r="I14" s="6" t="s">
        <v>16</v>
      </c>
      <c r="J14" s="9" t="s">
        <v>17</v>
      </c>
    </row>
    <row r="15" spans="1:10" ht="15" thickBot="1" x14ac:dyDescent="0.35">
      <c r="B15" s="7" t="s">
        <v>18</v>
      </c>
      <c r="C15" s="7">
        <v>500</v>
      </c>
      <c r="D15" s="7" t="s">
        <v>19</v>
      </c>
      <c r="E15" s="7">
        <v>1.5</v>
      </c>
      <c r="F15" s="7">
        <v>300</v>
      </c>
      <c r="G15" s="7" t="s">
        <v>20</v>
      </c>
      <c r="H15" s="7">
        <v>100</v>
      </c>
      <c r="I15" s="8">
        <v>200</v>
      </c>
      <c r="J15" s="30"/>
    </row>
    <row r="17" spans="1:10" x14ac:dyDescent="0.3">
      <c r="B17" t="s">
        <v>21</v>
      </c>
    </row>
    <row r="18" spans="1:10" ht="28.8" customHeight="1" x14ac:dyDescent="0.3">
      <c r="B18" s="43" t="s">
        <v>22</v>
      </c>
      <c r="C18" s="43"/>
      <c r="D18" s="43"/>
      <c r="E18" s="43"/>
      <c r="F18" s="43"/>
      <c r="G18" s="43"/>
      <c r="H18" s="43"/>
      <c r="I18" s="43"/>
      <c r="J18" s="43"/>
    </row>
    <row r="20" spans="1:10" s="1" customFormat="1" x14ac:dyDescent="0.3">
      <c r="A20" s="1" t="s">
        <v>23</v>
      </c>
      <c r="B20" s="1" t="s">
        <v>24</v>
      </c>
    </row>
    <row r="22" spans="1:10" s="3" customFormat="1" ht="36.6" thickBot="1" x14ac:dyDescent="0.3">
      <c r="B22" s="11" t="s">
        <v>9</v>
      </c>
      <c r="C22" s="11" t="s">
        <v>10</v>
      </c>
      <c r="D22" s="11" t="s">
        <v>11</v>
      </c>
      <c r="E22" s="11" t="s">
        <v>12</v>
      </c>
      <c r="F22" s="11" t="s">
        <v>13</v>
      </c>
      <c r="G22" s="11" t="s">
        <v>14</v>
      </c>
      <c r="H22" s="11" t="s">
        <v>15</v>
      </c>
      <c r="I22" s="11" t="s">
        <v>16</v>
      </c>
      <c r="J22" s="16" t="s">
        <v>17</v>
      </c>
    </row>
    <row r="23" spans="1:10" s="12" customFormat="1" ht="24.6" thickBot="1" x14ac:dyDescent="0.3">
      <c r="B23" s="13" t="s">
        <v>18</v>
      </c>
      <c r="C23" s="13">
        <v>400</v>
      </c>
      <c r="D23" s="13" t="s">
        <v>25</v>
      </c>
      <c r="E23" s="13">
        <v>1.6</v>
      </c>
      <c r="F23" s="13">
        <v>450</v>
      </c>
      <c r="G23" s="13" t="s">
        <v>26</v>
      </c>
      <c r="H23" s="13">
        <v>80</v>
      </c>
      <c r="I23" s="14">
        <v>400</v>
      </c>
      <c r="J23" s="31"/>
    </row>
    <row r="24" spans="1:10" s="12" customFormat="1" ht="24.6" thickBot="1" x14ac:dyDescent="0.3">
      <c r="B24" s="13" t="s">
        <v>18</v>
      </c>
      <c r="C24" s="13">
        <v>400</v>
      </c>
      <c r="D24" s="13" t="s">
        <v>25</v>
      </c>
      <c r="E24" s="13">
        <v>1.6</v>
      </c>
      <c r="F24" s="13">
        <v>450</v>
      </c>
      <c r="G24" s="13" t="s">
        <v>26</v>
      </c>
      <c r="H24" s="13">
        <v>80</v>
      </c>
      <c r="I24" s="14">
        <v>400</v>
      </c>
      <c r="J24" s="32"/>
    </row>
    <row r="26" spans="1:10" x14ac:dyDescent="0.3">
      <c r="B26" s="44" t="s">
        <v>21</v>
      </c>
      <c r="C26" s="44"/>
      <c r="D26" s="44"/>
      <c r="E26" s="44"/>
      <c r="F26" s="44"/>
      <c r="G26" s="44"/>
      <c r="H26" s="44"/>
      <c r="I26" s="44"/>
      <c r="J26" s="44"/>
    </row>
    <row r="27" spans="1:10" x14ac:dyDescent="0.3">
      <c r="B27" s="44" t="s">
        <v>27</v>
      </c>
      <c r="C27" s="44"/>
      <c r="D27" s="44"/>
      <c r="E27" s="44"/>
      <c r="F27" s="44"/>
      <c r="G27" s="44"/>
      <c r="H27" s="44"/>
      <c r="I27" s="44"/>
      <c r="J27" s="44"/>
    </row>
    <row r="29" spans="1:10" s="1" customFormat="1" x14ac:dyDescent="0.3">
      <c r="A29" s="1" t="s">
        <v>29</v>
      </c>
      <c r="B29" s="1" t="s">
        <v>28</v>
      </c>
    </row>
    <row r="31" spans="1:10" s="15" customFormat="1" ht="37.200000000000003" thickBot="1" x14ac:dyDescent="0.35">
      <c r="B31" s="13" t="s">
        <v>9</v>
      </c>
      <c r="C31" s="13" t="s">
        <v>10</v>
      </c>
      <c r="D31" s="13" t="s">
        <v>11</v>
      </c>
      <c r="E31" s="13" t="s">
        <v>12</v>
      </c>
      <c r="F31" s="13" t="s">
        <v>13</v>
      </c>
      <c r="G31" s="13" t="s">
        <v>14</v>
      </c>
      <c r="H31" s="13" t="s">
        <v>15</v>
      </c>
      <c r="I31" s="13" t="s">
        <v>16</v>
      </c>
      <c r="J31" s="16" t="s">
        <v>17</v>
      </c>
    </row>
    <row r="32" spans="1:10" s="15" customFormat="1" ht="25.2" thickBot="1" x14ac:dyDescent="0.35">
      <c r="B32" s="13" t="s">
        <v>18</v>
      </c>
      <c r="C32" s="13">
        <v>600</v>
      </c>
      <c r="D32" s="13" t="s">
        <v>30</v>
      </c>
      <c r="E32" s="13">
        <v>0.8</v>
      </c>
      <c r="F32" s="13">
        <v>350</v>
      </c>
      <c r="G32" s="13" t="s">
        <v>26</v>
      </c>
      <c r="H32" s="13">
        <v>120</v>
      </c>
      <c r="I32" s="14">
        <v>230</v>
      </c>
      <c r="J32" s="32"/>
    </row>
    <row r="34" spans="1:10" x14ac:dyDescent="0.3">
      <c r="B34" t="s">
        <v>21</v>
      </c>
    </row>
    <row r="35" spans="1:10" x14ac:dyDescent="0.3">
      <c r="B35" t="s">
        <v>31</v>
      </c>
    </row>
    <row r="36" spans="1:10" ht="15" thickBot="1" x14ac:dyDescent="0.35"/>
    <row r="37" spans="1:10" ht="15" thickBot="1" x14ac:dyDescent="0.35">
      <c r="I37" s="1" t="s">
        <v>113</v>
      </c>
      <c r="J37" s="35">
        <f>J15+J23+J24+J32</f>
        <v>0</v>
      </c>
    </row>
    <row r="38" spans="1:10" s="1" customFormat="1" x14ac:dyDescent="0.3">
      <c r="A38" s="1" t="s">
        <v>33</v>
      </c>
      <c r="B38" s="1" t="s">
        <v>32</v>
      </c>
    </row>
    <row r="39" spans="1:10" x14ac:dyDescent="0.3">
      <c r="B39" t="s">
        <v>34</v>
      </c>
    </row>
    <row r="41" spans="1:10" s="1" customFormat="1" x14ac:dyDescent="0.3">
      <c r="A41" s="1" t="s">
        <v>36</v>
      </c>
      <c r="B41" s="1" t="s">
        <v>35</v>
      </c>
    </row>
    <row r="43" spans="1:10" ht="37.200000000000003" thickBot="1" x14ac:dyDescent="0.35">
      <c r="B43" s="13" t="s">
        <v>9</v>
      </c>
      <c r="C43" s="13" t="s">
        <v>10</v>
      </c>
      <c r="D43" s="13" t="s">
        <v>11</v>
      </c>
      <c r="E43" s="13" t="s">
        <v>12</v>
      </c>
      <c r="F43" s="13" t="s">
        <v>13</v>
      </c>
      <c r="G43" s="13" t="s">
        <v>14</v>
      </c>
      <c r="H43" s="13" t="s">
        <v>15</v>
      </c>
      <c r="I43" s="13" t="s">
        <v>16</v>
      </c>
      <c r="J43" s="16" t="s">
        <v>17</v>
      </c>
    </row>
    <row r="44" spans="1:10" ht="15" thickBot="1" x14ac:dyDescent="0.35">
      <c r="B44" s="13" t="s">
        <v>18</v>
      </c>
      <c r="C44" s="13">
        <v>824</v>
      </c>
      <c r="D44" s="13" t="s">
        <v>37</v>
      </c>
      <c r="E44" s="13">
        <v>0.1</v>
      </c>
      <c r="F44" s="13">
        <v>60</v>
      </c>
      <c r="G44" s="13" t="s">
        <v>20</v>
      </c>
      <c r="H44" s="13">
        <v>60</v>
      </c>
      <c r="I44" s="14"/>
      <c r="J44" s="33"/>
    </row>
    <row r="46" spans="1:10" ht="76.8" customHeight="1" x14ac:dyDescent="0.3">
      <c r="B46" s="41" t="s">
        <v>38</v>
      </c>
      <c r="C46" s="41"/>
      <c r="D46" s="41"/>
      <c r="E46" s="41"/>
      <c r="F46" s="41"/>
      <c r="G46" s="41"/>
      <c r="H46" s="41"/>
      <c r="I46" s="41"/>
      <c r="J46" s="41"/>
    </row>
    <row r="48" spans="1:10" s="1" customFormat="1" x14ac:dyDescent="0.3">
      <c r="A48" s="1" t="s">
        <v>40</v>
      </c>
      <c r="B48" s="1" t="s">
        <v>39</v>
      </c>
    </row>
    <row r="50" spans="1:10" ht="37.200000000000003" thickBot="1" x14ac:dyDescent="0.35">
      <c r="B50" s="13" t="s">
        <v>9</v>
      </c>
      <c r="C50" s="13" t="s">
        <v>10</v>
      </c>
      <c r="D50" s="13" t="s">
        <v>11</v>
      </c>
      <c r="E50" s="13" t="s">
        <v>12</v>
      </c>
      <c r="F50" s="13" t="s">
        <v>13</v>
      </c>
      <c r="G50" s="13" t="s">
        <v>14</v>
      </c>
      <c r="H50" s="13" t="s">
        <v>15</v>
      </c>
      <c r="I50" s="13" t="s">
        <v>16</v>
      </c>
      <c r="J50" s="16" t="s">
        <v>17</v>
      </c>
    </row>
    <row r="51" spans="1:10" ht="15" thickBot="1" x14ac:dyDescent="0.35">
      <c r="B51" s="13" t="s">
        <v>18</v>
      </c>
      <c r="C51" s="13">
        <v>1256</v>
      </c>
      <c r="D51" s="13" t="s">
        <v>41</v>
      </c>
      <c r="E51" s="13">
        <v>0.5</v>
      </c>
      <c r="F51" s="13">
        <v>470</v>
      </c>
      <c r="G51" s="13" t="s">
        <v>20</v>
      </c>
      <c r="H51" s="13">
        <v>250</v>
      </c>
      <c r="I51" s="14">
        <v>220</v>
      </c>
      <c r="J51" s="33"/>
    </row>
    <row r="53" spans="1:10" x14ac:dyDescent="0.3">
      <c r="B53" t="s">
        <v>21</v>
      </c>
    </row>
    <row r="54" spans="1:10" x14ac:dyDescent="0.3">
      <c r="B54" t="s">
        <v>44</v>
      </c>
    </row>
    <row r="56" spans="1:10" s="1" customFormat="1" x14ac:dyDescent="0.3">
      <c r="A56" s="1" t="s">
        <v>43</v>
      </c>
      <c r="B56" s="1" t="s">
        <v>42</v>
      </c>
    </row>
    <row r="58" spans="1:10" ht="37.200000000000003" thickBot="1" x14ac:dyDescent="0.35">
      <c r="A58" s="13"/>
      <c r="B58" s="13" t="s">
        <v>9</v>
      </c>
      <c r="C58" s="13" t="s">
        <v>10</v>
      </c>
      <c r="D58" s="13" t="s">
        <v>11</v>
      </c>
      <c r="E58" s="13" t="s">
        <v>12</v>
      </c>
      <c r="F58" s="13" t="s">
        <v>13</v>
      </c>
      <c r="G58" s="13" t="s">
        <v>14</v>
      </c>
      <c r="H58" s="13" t="s">
        <v>15</v>
      </c>
      <c r="I58" s="13" t="s">
        <v>16</v>
      </c>
      <c r="J58" s="16" t="s">
        <v>17</v>
      </c>
    </row>
    <row r="59" spans="1:10" ht="15" thickBot="1" x14ac:dyDescent="0.35">
      <c r="A59" s="13"/>
      <c r="B59" s="13" t="s">
        <v>18</v>
      </c>
      <c r="C59" s="13">
        <v>600</v>
      </c>
      <c r="D59" s="13" t="s">
        <v>45</v>
      </c>
      <c r="E59" s="13">
        <v>0.3</v>
      </c>
      <c r="F59" s="13">
        <v>250</v>
      </c>
      <c r="G59" s="13" t="s">
        <v>20</v>
      </c>
      <c r="H59" s="13">
        <v>100</v>
      </c>
      <c r="I59" s="14">
        <v>150</v>
      </c>
      <c r="J59" s="33"/>
    </row>
    <row r="61" spans="1:10" ht="28.2" customHeight="1" x14ac:dyDescent="0.3">
      <c r="B61" s="43" t="s">
        <v>46</v>
      </c>
      <c r="C61" s="43"/>
      <c r="D61" s="43"/>
      <c r="E61" s="43"/>
      <c r="F61" s="43"/>
      <c r="G61" s="43"/>
      <c r="H61" s="43"/>
      <c r="I61" s="43"/>
      <c r="J61" s="43"/>
    </row>
    <row r="63" spans="1:10" s="1" customFormat="1" x14ac:dyDescent="0.3">
      <c r="A63" s="1" t="s">
        <v>48</v>
      </c>
      <c r="B63" s="1" t="s">
        <v>47</v>
      </c>
    </row>
    <row r="65" spans="1:10" ht="37.200000000000003" thickBot="1" x14ac:dyDescent="0.35">
      <c r="A65" s="18"/>
      <c r="B65" s="13" t="s">
        <v>9</v>
      </c>
      <c r="C65" s="13" t="s">
        <v>10</v>
      </c>
      <c r="D65" s="13" t="s">
        <v>11</v>
      </c>
      <c r="E65" s="13" t="s">
        <v>12</v>
      </c>
      <c r="F65" s="13" t="s">
        <v>13</v>
      </c>
      <c r="G65" s="13" t="s">
        <v>14</v>
      </c>
      <c r="H65" s="13" t="s">
        <v>15</v>
      </c>
      <c r="I65" s="13" t="s">
        <v>16</v>
      </c>
      <c r="J65" s="16" t="s">
        <v>17</v>
      </c>
    </row>
    <row r="66" spans="1:10" ht="15" thickBot="1" x14ac:dyDescent="0.35">
      <c r="A66" s="18"/>
      <c r="B66" s="13" t="s">
        <v>18</v>
      </c>
      <c r="C66" s="13">
        <v>600</v>
      </c>
      <c r="D66" s="13" t="s">
        <v>30</v>
      </c>
      <c r="E66" s="13">
        <v>0.5</v>
      </c>
      <c r="F66" s="13">
        <v>220</v>
      </c>
      <c r="G66" s="13" t="s">
        <v>20</v>
      </c>
      <c r="H66" s="13">
        <v>120</v>
      </c>
      <c r="I66" s="14">
        <v>100</v>
      </c>
      <c r="J66" s="34"/>
    </row>
    <row r="67" spans="1:10" x14ac:dyDescent="0.3">
      <c r="A67" s="19"/>
    </row>
    <row r="68" spans="1:10" ht="28.2" customHeight="1" x14ac:dyDescent="0.3">
      <c r="A68" s="19"/>
      <c r="B68" s="43" t="s">
        <v>49</v>
      </c>
      <c r="C68" s="43"/>
      <c r="D68" s="43"/>
      <c r="E68" s="43"/>
      <c r="F68" s="43"/>
      <c r="G68" s="43"/>
      <c r="H68" s="43"/>
      <c r="I68" s="43"/>
      <c r="J68" s="43"/>
    </row>
    <row r="69" spans="1:10" ht="28.8" customHeight="1" x14ac:dyDescent="0.3">
      <c r="A69" s="19"/>
      <c r="B69" s="43" t="s">
        <v>50</v>
      </c>
      <c r="C69" s="43"/>
      <c r="D69" s="43"/>
      <c r="E69" s="43"/>
      <c r="F69" s="43"/>
      <c r="G69" s="43"/>
      <c r="H69" s="43"/>
      <c r="I69" s="43"/>
      <c r="J69" s="43"/>
    </row>
    <row r="70" spans="1:10" ht="28.8" customHeight="1" x14ac:dyDescent="0.3">
      <c r="A70" s="19"/>
      <c r="B70" s="43" t="s">
        <v>51</v>
      </c>
      <c r="C70" s="43"/>
      <c r="D70" s="43"/>
      <c r="E70" s="43"/>
      <c r="F70" s="43"/>
      <c r="G70" s="43"/>
      <c r="H70" s="43"/>
      <c r="I70" s="43"/>
      <c r="J70" s="43"/>
    </row>
    <row r="71" spans="1:10" ht="28.8" customHeight="1" x14ac:dyDescent="0.3">
      <c r="A71" s="19"/>
      <c r="B71" s="43" t="s">
        <v>52</v>
      </c>
      <c r="C71" s="43"/>
      <c r="D71" s="43"/>
      <c r="E71" s="43"/>
      <c r="F71" s="43"/>
      <c r="G71" s="43"/>
      <c r="H71" s="43"/>
      <c r="I71" s="43"/>
      <c r="J71" s="43"/>
    </row>
    <row r="72" spans="1:10" x14ac:dyDescent="0.3">
      <c r="A72" s="19"/>
    </row>
    <row r="73" spans="1:10" s="1" customFormat="1" x14ac:dyDescent="0.3">
      <c r="A73" s="20" t="s">
        <v>54</v>
      </c>
      <c r="B73" s="1" t="s">
        <v>53</v>
      </c>
    </row>
    <row r="74" spans="1:10" x14ac:dyDescent="0.3">
      <c r="A74" s="19"/>
    </row>
    <row r="75" spans="1:10" ht="37.200000000000003" thickBot="1" x14ac:dyDescent="0.35">
      <c r="A75" s="18"/>
      <c r="B75" s="13" t="s">
        <v>9</v>
      </c>
      <c r="C75" s="13" t="s">
        <v>10</v>
      </c>
      <c r="D75" s="13" t="s">
        <v>11</v>
      </c>
      <c r="E75" s="13" t="s">
        <v>12</v>
      </c>
      <c r="F75" s="13" t="s">
        <v>13</v>
      </c>
      <c r="G75" s="13" t="s">
        <v>14</v>
      </c>
      <c r="H75" s="13" t="s">
        <v>15</v>
      </c>
      <c r="I75" s="13" t="s">
        <v>16</v>
      </c>
      <c r="J75" s="16" t="s">
        <v>17</v>
      </c>
    </row>
    <row r="76" spans="1:10" ht="25.2" thickBot="1" x14ac:dyDescent="0.35">
      <c r="A76" s="18"/>
      <c r="B76" s="13" t="s">
        <v>18</v>
      </c>
      <c r="C76" s="13">
        <v>470</v>
      </c>
      <c r="D76" s="13" t="s">
        <v>55</v>
      </c>
      <c r="E76" s="13">
        <v>0.3</v>
      </c>
      <c r="F76" s="13">
        <v>100</v>
      </c>
      <c r="G76" s="13" t="s">
        <v>26</v>
      </c>
      <c r="H76" s="13">
        <v>100</v>
      </c>
      <c r="I76" s="14"/>
      <c r="J76" s="33"/>
    </row>
    <row r="77" spans="1:10" x14ac:dyDescent="0.3">
      <c r="A77" s="19"/>
    </row>
    <row r="78" spans="1:10" ht="28.8" customHeight="1" x14ac:dyDescent="0.3">
      <c r="A78" s="19"/>
      <c r="B78" s="43" t="s">
        <v>56</v>
      </c>
      <c r="C78" s="43"/>
      <c r="D78" s="43"/>
      <c r="E78" s="43"/>
      <c r="F78" s="43"/>
      <c r="G78" s="43"/>
      <c r="H78" s="43"/>
      <c r="I78" s="43"/>
      <c r="J78" s="43"/>
    </row>
    <row r="79" spans="1:10" ht="29.4" customHeight="1" x14ac:dyDescent="0.3">
      <c r="A79" s="19"/>
      <c r="B79" s="43" t="s">
        <v>57</v>
      </c>
      <c r="C79" s="43"/>
      <c r="D79" s="43"/>
      <c r="E79" s="43"/>
      <c r="F79" s="43"/>
      <c r="G79" s="43"/>
      <c r="H79" s="43"/>
      <c r="I79" s="43"/>
      <c r="J79" s="43"/>
    </row>
    <row r="80" spans="1:10" x14ac:dyDescent="0.3">
      <c r="A80" s="19"/>
    </row>
    <row r="81" spans="1:10" s="1" customFormat="1" x14ac:dyDescent="0.3">
      <c r="A81" s="20" t="s">
        <v>59</v>
      </c>
      <c r="B81" s="1" t="s">
        <v>58</v>
      </c>
    </row>
    <row r="82" spans="1:10" x14ac:dyDescent="0.3">
      <c r="A82" s="19"/>
    </row>
    <row r="83" spans="1:10" ht="37.200000000000003" thickBot="1" x14ac:dyDescent="0.35">
      <c r="A83" s="18"/>
      <c r="B83" s="13" t="s">
        <v>9</v>
      </c>
      <c r="C83" s="13" t="s">
        <v>10</v>
      </c>
      <c r="D83" s="13" t="s">
        <v>11</v>
      </c>
      <c r="E83" s="13" t="s">
        <v>12</v>
      </c>
      <c r="F83" s="13" t="s">
        <v>13</v>
      </c>
      <c r="G83" s="13" t="s">
        <v>14</v>
      </c>
      <c r="H83" s="13" t="s">
        <v>15</v>
      </c>
      <c r="I83" s="13" t="s">
        <v>16</v>
      </c>
      <c r="J83" s="16" t="s">
        <v>17</v>
      </c>
    </row>
    <row r="84" spans="1:10" ht="25.2" thickBot="1" x14ac:dyDescent="0.35">
      <c r="A84" s="18"/>
      <c r="B84" s="13" t="s">
        <v>18</v>
      </c>
      <c r="C84" s="13">
        <v>1500</v>
      </c>
      <c r="D84" s="13" t="s">
        <v>60</v>
      </c>
      <c r="E84" s="13">
        <v>0.4</v>
      </c>
      <c r="F84" s="13">
        <v>470</v>
      </c>
      <c r="G84" s="13" t="s">
        <v>26</v>
      </c>
      <c r="H84" s="13">
        <v>300</v>
      </c>
      <c r="I84" s="14">
        <v>170</v>
      </c>
      <c r="J84" s="33"/>
    </row>
    <row r="85" spans="1:10" x14ac:dyDescent="0.3">
      <c r="A85" s="19"/>
    </row>
    <row r="86" spans="1:10" x14ac:dyDescent="0.3">
      <c r="B86" s="42" t="s">
        <v>21</v>
      </c>
      <c r="C86" s="42"/>
      <c r="D86" s="42"/>
      <c r="E86" s="42"/>
      <c r="F86" s="42"/>
      <c r="G86" s="42"/>
      <c r="H86" s="42"/>
      <c r="I86" s="42"/>
      <c r="J86" s="42"/>
    </row>
    <row r="87" spans="1:10" ht="28.2" customHeight="1" x14ac:dyDescent="0.3">
      <c r="B87" s="43" t="s">
        <v>31</v>
      </c>
      <c r="C87" s="43"/>
      <c r="D87" s="43"/>
      <c r="E87" s="43"/>
      <c r="F87" s="43"/>
      <c r="G87" s="43"/>
      <c r="H87" s="43"/>
      <c r="I87" s="43"/>
      <c r="J87" s="43"/>
    </row>
    <row r="89" spans="1:10" s="1" customFormat="1" x14ac:dyDescent="0.3">
      <c r="A89" s="1" t="s">
        <v>62</v>
      </c>
      <c r="B89" s="1" t="s">
        <v>61</v>
      </c>
    </row>
    <row r="91" spans="1:10" ht="37.200000000000003" thickBot="1" x14ac:dyDescent="0.35">
      <c r="A91" s="21"/>
      <c r="B91" s="17" t="s">
        <v>9</v>
      </c>
      <c r="C91" s="13" t="s">
        <v>10</v>
      </c>
      <c r="D91" s="13" t="s">
        <v>11</v>
      </c>
      <c r="E91" s="13" t="s">
        <v>12</v>
      </c>
      <c r="F91" s="13" t="s">
        <v>13</v>
      </c>
      <c r="G91" s="13" t="s">
        <v>14</v>
      </c>
      <c r="H91" s="13" t="s">
        <v>15</v>
      </c>
      <c r="I91" s="13" t="s">
        <v>16</v>
      </c>
      <c r="J91" s="16" t="s">
        <v>17</v>
      </c>
    </row>
    <row r="92" spans="1:10" ht="15" thickBot="1" x14ac:dyDescent="0.35">
      <c r="A92" s="21"/>
      <c r="B92" s="17" t="s">
        <v>18</v>
      </c>
      <c r="C92" s="13">
        <v>300</v>
      </c>
      <c r="D92" s="13" t="s">
        <v>63</v>
      </c>
      <c r="E92" s="13">
        <v>0.5</v>
      </c>
      <c r="F92" s="13">
        <v>120</v>
      </c>
      <c r="G92" s="13" t="s">
        <v>20</v>
      </c>
      <c r="H92" s="13">
        <v>60</v>
      </c>
      <c r="I92" s="14">
        <v>60</v>
      </c>
      <c r="J92" s="33"/>
    </row>
    <row r="93" spans="1:10" ht="15" thickBot="1" x14ac:dyDescent="0.35"/>
    <row r="94" spans="1:10" ht="15" thickBot="1" x14ac:dyDescent="0.35">
      <c r="I94" s="26" t="s">
        <v>112</v>
      </c>
      <c r="J94" s="36">
        <f>J44+J51+J59+J66+J76+J84+J92</f>
        <v>0</v>
      </c>
    </row>
    <row r="95" spans="1:10" s="1" customFormat="1" x14ac:dyDescent="0.3">
      <c r="A95" s="1" t="s">
        <v>66</v>
      </c>
      <c r="B95" s="1" t="s">
        <v>64</v>
      </c>
    </row>
    <row r="97" spans="1:10" ht="29.4" customHeight="1" x14ac:dyDescent="0.3">
      <c r="B97" s="43" t="s">
        <v>65</v>
      </c>
      <c r="C97" s="43"/>
      <c r="D97" s="43"/>
      <c r="E97" s="43"/>
      <c r="F97" s="43"/>
      <c r="G97" s="43"/>
      <c r="H97" s="43"/>
      <c r="I97" s="43"/>
      <c r="J97" s="43"/>
    </row>
    <row r="99" spans="1:10" s="1" customFormat="1" x14ac:dyDescent="0.3">
      <c r="A99" s="1" t="s">
        <v>68</v>
      </c>
      <c r="B99" s="1" t="s">
        <v>67</v>
      </c>
    </row>
    <row r="101" spans="1:10" ht="37.200000000000003" thickBot="1" x14ac:dyDescent="0.35">
      <c r="A101" s="21"/>
      <c r="B101" s="17" t="s">
        <v>9</v>
      </c>
      <c r="C101" s="13" t="s">
        <v>10</v>
      </c>
      <c r="D101" s="13" t="s">
        <v>69</v>
      </c>
      <c r="E101" s="13" t="s">
        <v>70</v>
      </c>
      <c r="F101" s="13" t="s">
        <v>71</v>
      </c>
      <c r="G101" s="13" t="s">
        <v>14</v>
      </c>
      <c r="H101" s="13" t="s">
        <v>72</v>
      </c>
      <c r="I101" s="16" t="s">
        <v>17</v>
      </c>
    </row>
    <row r="102" spans="1:10" ht="25.2" thickBot="1" x14ac:dyDescent="0.35">
      <c r="A102" s="21"/>
      <c r="B102" s="17" t="s">
        <v>82</v>
      </c>
      <c r="C102" s="13">
        <v>3000</v>
      </c>
      <c r="D102" s="13">
        <v>10</v>
      </c>
      <c r="E102" s="13">
        <v>3</v>
      </c>
      <c r="F102" s="13">
        <v>3</v>
      </c>
      <c r="G102" s="13" t="s">
        <v>26</v>
      </c>
      <c r="H102" s="14">
        <v>1670</v>
      </c>
      <c r="I102" s="33"/>
    </row>
    <row r="104" spans="1:10" ht="43.2" customHeight="1" x14ac:dyDescent="0.3">
      <c r="B104" s="43" t="s">
        <v>73</v>
      </c>
      <c r="C104" s="43"/>
      <c r="D104" s="43"/>
      <c r="E104" s="43"/>
      <c r="F104" s="43"/>
      <c r="G104" s="43"/>
      <c r="H104" s="43"/>
      <c r="I104" s="43"/>
    </row>
    <row r="108" spans="1:10" s="1" customFormat="1" x14ac:dyDescent="0.3">
      <c r="A108" s="1" t="s">
        <v>77</v>
      </c>
      <c r="B108" s="1" t="s">
        <v>76</v>
      </c>
    </row>
    <row r="110" spans="1:10" x14ac:dyDescent="0.3">
      <c r="B110" t="s">
        <v>74</v>
      </c>
    </row>
    <row r="112" spans="1:10" ht="28.8" customHeight="1" x14ac:dyDescent="0.3">
      <c r="B112" s="43" t="s">
        <v>75</v>
      </c>
      <c r="C112" s="43"/>
      <c r="D112" s="43"/>
      <c r="E112" s="43"/>
      <c r="F112" s="43"/>
      <c r="G112" s="43"/>
      <c r="H112" s="43"/>
      <c r="I112" s="43"/>
    </row>
    <row r="114" spans="1:10" ht="25.2" customHeight="1" thickBot="1" x14ac:dyDescent="0.35">
      <c r="C114" s="13" t="s">
        <v>111</v>
      </c>
      <c r="D114" s="45" t="s">
        <v>78</v>
      </c>
      <c r="E114" s="45"/>
      <c r="F114" s="45" t="s">
        <v>79</v>
      </c>
      <c r="G114" s="45"/>
      <c r="H114" s="25" t="s">
        <v>80</v>
      </c>
      <c r="I114" s="18"/>
    </row>
    <row r="115" spans="1:10" ht="15" thickBot="1" x14ac:dyDescent="0.35">
      <c r="C115" s="13">
        <v>5</v>
      </c>
      <c r="D115" s="45" t="s">
        <v>81</v>
      </c>
      <c r="E115" s="45"/>
      <c r="F115" s="45"/>
      <c r="G115" s="46"/>
      <c r="H115" s="37"/>
      <c r="I115" s="24"/>
    </row>
    <row r="118" spans="1:10" x14ac:dyDescent="0.3">
      <c r="A118" s="1" t="s">
        <v>85</v>
      </c>
      <c r="B118" s="1" t="s">
        <v>84</v>
      </c>
      <c r="C118" s="1"/>
    </row>
    <row r="119" spans="1:10" x14ac:dyDescent="0.3">
      <c r="A119" s="1"/>
      <c r="B119" s="1"/>
      <c r="C119" s="1"/>
    </row>
    <row r="120" spans="1:10" x14ac:dyDescent="0.3">
      <c r="A120" s="1" t="s">
        <v>86</v>
      </c>
      <c r="B120" s="1" t="s">
        <v>87</v>
      </c>
      <c r="C120" s="1"/>
    </row>
    <row r="122" spans="1:10" ht="30" customHeight="1" x14ac:dyDescent="0.3">
      <c r="B122" s="43" t="s">
        <v>83</v>
      </c>
      <c r="C122" s="43"/>
      <c r="D122" s="43"/>
      <c r="E122" s="43"/>
      <c r="F122" s="43"/>
      <c r="G122" s="43"/>
      <c r="H122" s="43"/>
      <c r="I122" s="43"/>
      <c r="J122" s="43"/>
    </row>
    <row r="124" spans="1:10" ht="16.8" customHeight="1" thickBot="1" x14ac:dyDescent="0.35">
      <c r="B124" s="13" t="s">
        <v>88</v>
      </c>
      <c r="C124" s="45" t="s">
        <v>79</v>
      </c>
      <c r="D124" s="45"/>
      <c r="E124" s="47" t="s">
        <v>80</v>
      </c>
      <c r="F124" s="47"/>
    </row>
    <row r="125" spans="1:10" ht="15" thickBot="1" x14ac:dyDescent="0.35">
      <c r="B125" s="13">
        <v>20</v>
      </c>
      <c r="C125" s="45"/>
      <c r="D125" s="46"/>
      <c r="E125" s="48"/>
      <c r="F125" s="49"/>
    </row>
    <row r="128" spans="1:10" s="1" customFormat="1" x14ac:dyDescent="0.3">
      <c r="A128" s="1" t="s">
        <v>90</v>
      </c>
      <c r="B128" s="1" t="s">
        <v>91</v>
      </c>
    </row>
    <row r="130" spans="2:10" ht="43.2" customHeight="1" x14ac:dyDescent="0.3">
      <c r="B130" s="43" t="s">
        <v>89</v>
      </c>
      <c r="C130" s="43"/>
      <c r="D130" s="43"/>
      <c r="E130" s="43"/>
      <c r="F130" s="43"/>
      <c r="G130" s="43"/>
      <c r="H130" s="43"/>
      <c r="I130" s="43"/>
      <c r="J130" s="43"/>
    </row>
    <row r="132" spans="2:10" ht="37.200000000000003" thickBot="1" x14ac:dyDescent="0.35">
      <c r="B132" s="13" t="s">
        <v>92</v>
      </c>
      <c r="C132" s="13" t="s">
        <v>88</v>
      </c>
      <c r="D132" s="13" t="s">
        <v>93</v>
      </c>
      <c r="E132" s="45" t="s">
        <v>79</v>
      </c>
      <c r="F132" s="45"/>
      <c r="G132" s="47" t="s">
        <v>80</v>
      </c>
      <c r="H132" s="47"/>
    </row>
    <row r="133" spans="2:10" ht="25.2" thickBot="1" x14ac:dyDescent="0.35">
      <c r="B133" s="13" t="s">
        <v>94</v>
      </c>
      <c r="C133" s="13">
        <v>10</v>
      </c>
      <c r="D133" s="13"/>
      <c r="E133" s="45"/>
      <c r="F133" s="46"/>
      <c r="G133" s="53"/>
      <c r="H133" s="54"/>
    </row>
    <row r="134" spans="2:10" ht="37.200000000000003" thickBot="1" x14ac:dyDescent="0.35">
      <c r="B134" s="13" t="s">
        <v>95</v>
      </c>
      <c r="C134" s="13"/>
      <c r="D134" s="13">
        <v>50</v>
      </c>
      <c r="E134" s="45"/>
      <c r="F134" s="46"/>
      <c r="G134" s="55"/>
      <c r="H134" s="56"/>
    </row>
    <row r="136" spans="2:10" ht="28.2" customHeight="1" x14ac:dyDescent="0.3">
      <c r="B136" s="51" t="s">
        <v>96</v>
      </c>
      <c r="C136" s="51"/>
      <c r="D136" s="51"/>
      <c r="E136" s="51"/>
      <c r="F136" s="51"/>
      <c r="G136" s="51"/>
      <c r="H136" s="51"/>
      <c r="I136" s="51"/>
      <c r="J136" s="51"/>
    </row>
    <row r="137" spans="2:10" x14ac:dyDescent="0.3">
      <c r="B137" t="s">
        <v>97</v>
      </c>
    </row>
    <row r="139" spans="2:10" ht="15" thickBot="1" x14ac:dyDescent="0.35"/>
    <row r="140" spans="2:10" ht="15" thickBot="1" x14ac:dyDescent="0.35">
      <c r="H140" s="1" t="s">
        <v>114</v>
      </c>
      <c r="I140" s="38">
        <f>E125+G133+G134</f>
        <v>0</v>
      </c>
    </row>
    <row r="147" spans="2:9" ht="15.6" x14ac:dyDescent="0.3">
      <c r="B147" s="27" t="s">
        <v>98</v>
      </c>
    </row>
    <row r="148" spans="2:9" ht="15" thickBot="1" x14ac:dyDescent="0.35"/>
    <row r="149" spans="2:9" ht="15" thickBot="1" x14ac:dyDescent="0.35">
      <c r="B149" s="52" t="s">
        <v>99</v>
      </c>
      <c r="C149" s="52"/>
      <c r="D149" s="52"/>
      <c r="E149" s="52"/>
      <c r="F149" s="52"/>
      <c r="I149" s="39">
        <f>J4</f>
        <v>0</v>
      </c>
    </row>
    <row r="150" spans="2:9" ht="15" thickBot="1" x14ac:dyDescent="0.35">
      <c r="B150" s="1"/>
      <c r="C150" s="1"/>
      <c r="D150" s="1"/>
      <c r="E150" s="1"/>
      <c r="F150" s="1"/>
      <c r="I150" s="23"/>
    </row>
    <row r="151" spans="2:9" ht="15" thickBot="1" x14ac:dyDescent="0.35">
      <c r="B151" s="52" t="s">
        <v>100</v>
      </c>
      <c r="C151" s="52"/>
      <c r="D151" s="52"/>
      <c r="E151" s="52"/>
      <c r="F151" s="52"/>
      <c r="I151" s="38">
        <f>J37</f>
        <v>0</v>
      </c>
    </row>
    <row r="152" spans="2:9" ht="15" thickBot="1" x14ac:dyDescent="0.35">
      <c r="B152" s="1"/>
      <c r="C152" s="1"/>
      <c r="D152" s="1"/>
      <c r="E152" s="1"/>
      <c r="F152" s="1"/>
      <c r="I152" s="23"/>
    </row>
    <row r="153" spans="2:9" ht="15" thickBot="1" x14ac:dyDescent="0.35">
      <c r="B153" s="1" t="s">
        <v>101</v>
      </c>
      <c r="C153" s="1"/>
      <c r="D153" s="1"/>
      <c r="E153" s="1"/>
      <c r="F153" s="1"/>
      <c r="I153" s="38">
        <f>J94</f>
        <v>0</v>
      </c>
    </row>
    <row r="154" spans="2:9" ht="15" thickBot="1" x14ac:dyDescent="0.35">
      <c r="B154" s="1"/>
      <c r="C154" s="1"/>
      <c r="D154" s="1"/>
      <c r="E154" s="1"/>
      <c r="F154" s="1"/>
      <c r="I154" s="23"/>
    </row>
    <row r="155" spans="2:9" ht="15" thickBot="1" x14ac:dyDescent="0.35">
      <c r="B155" s="1" t="s">
        <v>102</v>
      </c>
      <c r="C155" s="1"/>
      <c r="D155" s="1"/>
      <c r="E155" s="1"/>
      <c r="F155" s="1"/>
      <c r="I155" s="38">
        <f>I102</f>
        <v>0</v>
      </c>
    </row>
    <row r="156" spans="2:9" ht="15" thickBot="1" x14ac:dyDescent="0.35">
      <c r="B156" s="1"/>
      <c r="C156" s="1"/>
      <c r="D156" s="1"/>
      <c r="E156" s="1"/>
      <c r="F156" s="1"/>
      <c r="I156" s="23"/>
    </row>
    <row r="157" spans="2:9" ht="15" thickBot="1" x14ac:dyDescent="0.35">
      <c r="B157" s="1" t="s">
        <v>103</v>
      </c>
      <c r="C157" s="1"/>
      <c r="D157" s="1"/>
      <c r="E157" s="1"/>
      <c r="F157" s="1"/>
      <c r="I157" s="38">
        <f>H115</f>
        <v>0</v>
      </c>
    </row>
    <row r="158" spans="2:9" x14ac:dyDescent="0.3">
      <c r="I158" s="23"/>
    </row>
    <row r="159" spans="2:9" ht="15" thickBot="1" x14ac:dyDescent="0.35">
      <c r="I159" s="23"/>
    </row>
    <row r="160" spans="2:9" ht="15" thickBot="1" x14ac:dyDescent="0.35">
      <c r="C160" s="28" t="s">
        <v>115</v>
      </c>
      <c r="I160" s="38">
        <f>SUM(I149:I159)</f>
        <v>0</v>
      </c>
    </row>
    <row r="161" spans="2:9" ht="15" thickBot="1" x14ac:dyDescent="0.35">
      <c r="C161" t="s">
        <v>104</v>
      </c>
      <c r="I161" s="22">
        <f>I160*0.19</f>
        <v>0</v>
      </c>
    </row>
    <row r="162" spans="2:9" ht="15" thickBot="1" x14ac:dyDescent="0.35">
      <c r="C162" s="28" t="s">
        <v>105</v>
      </c>
      <c r="I162" s="38">
        <f>SUM(I160:I161)</f>
        <v>0</v>
      </c>
    </row>
    <row r="163" spans="2:9" x14ac:dyDescent="0.3">
      <c r="I163" s="23"/>
    </row>
    <row r="164" spans="2:9" ht="15" thickBot="1" x14ac:dyDescent="0.35">
      <c r="B164" s="1" t="s">
        <v>84</v>
      </c>
      <c r="I164" s="23"/>
    </row>
    <row r="165" spans="2:9" ht="15" thickBot="1" x14ac:dyDescent="0.35">
      <c r="B165" t="s">
        <v>106</v>
      </c>
      <c r="C165" t="s">
        <v>107</v>
      </c>
      <c r="I165" s="38">
        <f>E125</f>
        <v>0</v>
      </c>
    </row>
    <row r="166" spans="2:9" ht="15" thickBot="1" x14ac:dyDescent="0.35">
      <c r="C166" t="s">
        <v>104</v>
      </c>
      <c r="I166" s="22">
        <f>I165*0.19</f>
        <v>0</v>
      </c>
    </row>
    <row r="167" spans="2:9" ht="15" thickBot="1" x14ac:dyDescent="0.35">
      <c r="C167" s="28" t="s">
        <v>105</v>
      </c>
      <c r="D167" s="28"/>
      <c r="I167" s="38">
        <f>SUM(I165:I166)</f>
        <v>0</v>
      </c>
    </row>
    <row r="168" spans="2:9" ht="15" thickBot="1" x14ac:dyDescent="0.35">
      <c r="I168" s="23"/>
    </row>
    <row r="169" spans="2:9" ht="15" thickBot="1" x14ac:dyDescent="0.35">
      <c r="B169" t="s">
        <v>108</v>
      </c>
      <c r="C169" t="s">
        <v>109</v>
      </c>
      <c r="I169" s="22">
        <f>E133+E134</f>
        <v>0</v>
      </c>
    </row>
    <row r="170" spans="2:9" ht="15" thickBot="1" x14ac:dyDescent="0.35">
      <c r="C170" t="s">
        <v>104</v>
      </c>
      <c r="I170" s="22">
        <f>I169*0.19</f>
        <v>0</v>
      </c>
    </row>
    <row r="171" spans="2:9" ht="15" thickBot="1" x14ac:dyDescent="0.35">
      <c r="C171" s="28" t="s">
        <v>105</v>
      </c>
      <c r="I171" s="38">
        <f>SUM(I169:I170)</f>
        <v>0</v>
      </c>
    </row>
    <row r="172" spans="2:9" x14ac:dyDescent="0.3">
      <c r="I172" s="23"/>
    </row>
    <row r="173" spans="2:9" ht="15" thickBot="1" x14ac:dyDescent="0.35">
      <c r="I173" s="23"/>
    </row>
    <row r="174" spans="2:9" ht="16.2" thickBot="1" x14ac:dyDescent="0.35">
      <c r="B174" s="27" t="s">
        <v>110</v>
      </c>
      <c r="I174" s="38">
        <f>I149+I151+I153+I155+I157+I162+I166+I171</f>
        <v>0</v>
      </c>
    </row>
    <row r="177" spans="2:10" x14ac:dyDescent="0.3">
      <c r="B177" t="s">
        <v>116</v>
      </c>
    </row>
    <row r="178" spans="2:10" ht="42.6" customHeight="1" x14ac:dyDescent="0.3">
      <c r="B178" s="51" t="s">
        <v>117</v>
      </c>
      <c r="C178" s="51"/>
      <c r="D178" s="51"/>
      <c r="E178" s="51"/>
      <c r="F178" s="51"/>
      <c r="G178" s="51"/>
      <c r="H178" s="51"/>
      <c r="I178" s="51"/>
      <c r="J178" s="51"/>
    </row>
    <row r="179" spans="2:10" ht="28.8" customHeight="1" x14ac:dyDescent="0.3">
      <c r="B179" s="51" t="s">
        <v>118</v>
      </c>
      <c r="C179" s="51"/>
      <c r="D179" s="51"/>
      <c r="E179" s="51"/>
      <c r="F179" s="51"/>
      <c r="G179" s="51"/>
      <c r="H179" s="51"/>
      <c r="I179" s="51"/>
      <c r="J179" s="51"/>
    </row>
    <row r="180" spans="2:10" ht="29.4" customHeight="1" x14ac:dyDescent="0.3">
      <c r="B180" s="51" t="s">
        <v>119</v>
      </c>
      <c r="C180" s="51"/>
      <c r="D180" s="51"/>
      <c r="E180" s="51"/>
      <c r="F180" s="51"/>
      <c r="G180" s="51"/>
      <c r="H180" s="51"/>
      <c r="I180" s="51"/>
      <c r="J180" s="51"/>
    </row>
    <row r="181" spans="2:10" ht="28.8" customHeight="1" x14ac:dyDescent="0.3">
      <c r="B181" s="51" t="s">
        <v>120</v>
      </c>
      <c r="C181" s="51"/>
      <c r="D181" s="51"/>
      <c r="E181" s="51"/>
      <c r="F181" s="51"/>
      <c r="G181" s="51"/>
      <c r="H181" s="51"/>
      <c r="I181" s="51"/>
      <c r="J181" s="51"/>
    </row>
    <row r="182" spans="2:10" ht="43.8" customHeight="1" x14ac:dyDescent="0.3">
      <c r="B182" s="51" t="s">
        <v>121</v>
      </c>
      <c r="C182" s="51"/>
      <c r="D182" s="51"/>
      <c r="E182" s="51"/>
      <c r="F182" s="51"/>
      <c r="G182" s="51"/>
      <c r="H182" s="51"/>
      <c r="I182" s="51"/>
      <c r="J182" s="51"/>
    </row>
    <row r="183" spans="2:10" x14ac:dyDescent="0.3">
      <c r="B183" s="50" t="s">
        <v>122</v>
      </c>
      <c r="C183" s="50"/>
      <c r="D183" s="50"/>
      <c r="E183" s="50"/>
      <c r="F183" s="50"/>
      <c r="G183" s="50"/>
    </row>
    <row r="184" spans="2:10" ht="28.8" customHeight="1" x14ac:dyDescent="0.3">
      <c r="B184" s="51" t="s">
        <v>123</v>
      </c>
      <c r="C184" s="51"/>
      <c r="D184" s="51"/>
      <c r="E184" s="51"/>
      <c r="F184" s="51"/>
      <c r="G184" s="51"/>
      <c r="H184" s="51"/>
      <c r="I184" s="51"/>
      <c r="J184" s="51"/>
    </row>
    <row r="185" spans="2:10" ht="28.2" customHeight="1" x14ac:dyDescent="0.3">
      <c r="B185" s="51" t="s">
        <v>124</v>
      </c>
      <c r="C185" s="51"/>
      <c r="D185" s="51"/>
      <c r="E185" s="51"/>
      <c r="F185" s="51"/>
      <c r="G185" s="51"/>
      <c r="H185" s="51"/>
      <c r="I185" s="51"/>
      <c r="J185" s="51"/>
    </row>
    <row r="186" spans="2:10" ht="28.8" customHeight="1" x14ac:dyDescent="0.3">
      <c r="B186" s="51" t="s">
        <v>125</v>
      </c>
      <c r="C186" s="51"/>
      <c r="D186" s="51"/>
      <c r="E186" s="51"/>
      <c r="F186" s="51"/>
      <c r="G186" s="51"/>
      <c r="H186" s="51"/>
      <c r="I186" s="51"/>
      <c r="J186" s="51"/>
    </row>
    <row r="187" spans="2:10" ht="28.8" customHeight="1" x14ac:dyDescent="0.3">
      <c r="B187" s="51" t="s">
        <v>126</v>
      </c>
      <c r="C187" s="51"/>
      <c r="D187" s="51"/>
      <c r="E187" s="51"/>
      <c r="F187" s="51"/>
      <c r="G187" s="51"/>
      <c r="H187" s="51"/>
      <c r="I187" s="51"/>
      <c r="J187" s="51"/>
    </row>
    <row r="188" spans="2:10" ht="28.8" customHeight="1" x14ac:dyDescent="0.3">
      <c r="B188" s="43" t="s">
        <v>127</v>
      </c>
      <c r="C188" s="43"/>
      <c r="D188" s="43"/>
      <c r="E188" s="43"/>
      <c r="F188" s="43"/>
      <c r="G188" s="43"/>
      <c r="H188" s="43"/>
      <c r="I188" s="43"/>
      <c r="J188" s="43"/>
    </row>
    <row r="189" spans="2:10" x14ac:dyDescent="0.3">
      <c r="B189" s="42" t="s">
        <v>128</v>
      </c>
      <c r="C189" s="42"/>
      <c r="D189" s="42"/>
      <c r="E189" s="42"/>
      <c r="F189" s="42"/>
      <c r="G189" s="42"/>
      <c r="H189" s="42"/>
      <c r="I189" s="42"/>
      <c r="J189" s="42"/>
    </row>
    <row r="190" spans="2:10" ht="29.4" customHeight="1" x14ac:dyDescent="0.3">
      <c r="B190" s="51" t="s">
        <v>129</v>
      </c>
      <c r="C190" s="51"/>
      <c r="D190" s="51"/>
      <c r="E190" s="51"/>
      <c r="F190" s="51"/>
      <c r="G190" s="51"/>
      <c r="H190" s="51"/>
      <c r="I190" s="51"/>
      <c r="J190" s="51"/>
    </row>
    <row r="191" spans="2:10" ht="43.8" customHeight="1" x14ac:dyDescent="0.3">
      <c r="B191" s="51" t="s">
        <v>130</v>
      </c>
      <c r="C191" s="51"/>
      <c r="D191" s="51"/>
      <c r="E191" s="51"/>
      <c r="F191" s="51"/>
      <c r="G191" s="51"/>
      <c r="H191" s="51"/>
      <c r="I191" s="51"/>
      <c r="J191" s="51"/>
    </row>
    <row r="192" spans="2:10" ht="28.8" customHeight="1" x14ac:dyDescent="0.3">
      <c r="B192" s="43" t="s">
        <v>131</v>
      </c>
      <c r="C192" s="43"/>
      <c r="D192" s="43"/>
      <c r="E192" s="43"/>
      <c r="F192" s="43"/>
      <c r="G192" s="43"/>
      <c r="H192" s="43"/>
      <c r="I192" s="43"/>
      <c r="J192" s="43"/>
    </row>
  </sheetData>
  <mergeCells count="52">
    <mergeCell ref="B190:J190"/>
    <mergeCell ref="B191:J191"/>
    <mergeCell ref="B192:J192"/>
    <mergeCell ref="B184:J184"/>
    <mergeCell ref="B185:J185"/>
    <mergeCell ref="B186:J186"/>
    <mergeCell ref="B187:J187"/>
    <mergeCell ref="B188:J188"/>
    <mergeCell ref="B189:J189"/>
    <mergeCell ref="B178:J178"/>
    <mergeCell ref="B179:J179"/>
    <mergeCell ref="B180:J180"/>
    <mergeCell ref="B181:J181"/>
    <mergeCell ref="B182:J182"/>
    <mergeCell ref="B183:G183"/>
    <mergeCell ref="B136:J136"/>
    <mergeCell ref="B149:F149"/>
    <mergeCell ref="B151:F151"/>
    <mergeCell ref="F114:G114"/>
    <mergeCell ref="F115:G115"/>
    <mergeCell ref="D114:E114"/>
    <mergeCell ref="D115:E115"/>
    <mergeCell ref="E132:F132"/>
    <mergeCell ref="E133:F133"/>
    <mergeCell ref="E134:F134"/>
    <mergeCell ref="G133:H133"/>
    <mergeCell ref="G134:H134"/>
    <mergeCell ref="G132:H132"/>
    <mergeCell ref="B122:J122"/>
    <mergeCell ref="C124:D124"/>
    <mergeCell ref="C125:D125"/>
    <mergeCell ref="E124:F124"/>
    <mergeCell ref="E125:F125"/>
    <mergeCell ref="B130:J130"/>
    <mergeCell ref="B87:J87"/>
    <mergeCell ref="B97:J97"/>
    <mergeCell ref="B104:I104"/>
    <mergeCell ref="B112:I112"/>
    <mergeCell ref="A1:G1"/>
    <mergeCell ref="B10:J10"/>
    <mergeCell ref="B86:J86"/>
    <mergeCell ref="B18:J18"/>
    <mergeCell ref="B27:J27"/>
    <mergeCell ref="B26:J26"/>
    <mergeCell ref="B46:J46"/>
    <mergeCell ref="B61:J61"/>
    <mergeCell ref="B68:J68"/>
    <mergeCell ref="B69:J69"/>
    <mergeCell ref="B70:J70"/>
    <mergeCell ref="B71:J71"/>
    <mergeCell ref="B78:J78"/>
    <mergeCell ref="B79:J79"/>
  </mergeCells>
  <pageMargins left="0.7" right="0.7" top="0.78740157499999996" bottom="0.78740157499999996"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6C01BD0FBF99439FFACECD7D4832E8" ma:contentTypeVersion="10" ma:contentTypeDescription="Ein neues Dokument erstellen." ma:contentTypeScope="" ma:versionID="ce972cdeb8dd20484dddd7d06f0d3bcd">
  <xsd:schema xmlns:xsd="http://www.w3.org/2001/XMLSchema" xmlns:xs="http://www.w3.org/2001/XMLSchema" xmlns:p="http://schemas.microsoft.com/office/2006/metadata/properties" xmlns:ns2="eab6838e-b081-4efa-9cdc-e157cbc2ad33" targetNamespace="http://schemas.microsoft.com/office/2006/metadata/properties" ma:root="true" ma:fieldsID="b19387072c0255c84fde9321522cd4fd" ns2:_="">
    <xsd:import namespace="eab6838e-b081-4efa-9cdc-e157cbc2ad3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b6838e-b081-4efa-9cdc-e157cbc2ad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2916DF-6BA3-464C-945A-4066DE755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b6838e-b081-4efa-9cdc-e157cbc2ad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B13110-55CB-4ADF-A9E4-66788814A334}">
  <ds:schemaRefs>
    <ds:schemaRef ds:uri="http://schemas.microsoft.com/sharepoint/v3/contenttype/forms"/>
  </ds:schemaRefs>
</ds:datastoreItem>
</file>

<file path=customXml/itemProps3.xml><?xml version="1.0" encoding="utf-8"?>
<ds:datastoreItem xmlns:ds="http://schemas.openxmlformats.org/officeDocument/2006/customXml" ds:itemID="{B423502C-A3F5-477D-B5D3-B10C9FBF56A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Richter</dc:creator>
  <cp:lastModifiedBy>Markus Richter</cp:lastModifiedBy>
  <dcterms:created xsi:type="dcterms:W3CDTF">2021-04-15T11:58:10Z</dcterms:created>
  <dcterms:modified xsi:type="dcterms:W3CDTF">2021-05-21T12:05:35Z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0x010100F66C01BD0FBF99439FFACECD7D4832E8</vt:lpwstr>
  </property>
</Properties>
</file>